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'BOM'!$A$1:$I$44</definedName>
  </definedNames>
  <calcPr fullCalcOnLoad="1"/>
</workbook>
</file>

<file path=xl/sharedStrings.xml><?xml version="1.0" encoding="utf-8"?>
<sst xmlns="http://schemas.openxmlformats.org/spreadsheetml/2006/main" count="99" uniqueCount="93">
  <si>
    <t>Description</t>
  </si>
  <si>
    <t>Manufacturer</t>
  </si>
  <si>
    <t>Reference</t>
  </si>
  <si>
    <t>Footprint</t>
  </si>
  <si>
    <t>Designation</t>
  </si>
  <si>
    <t>Farnell</t>
  </si>
  <si>
    <t>Digikey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</si>
  <si>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</si>
  <si>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</si>
  <si>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</si>
  <si>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</si>
  <si>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</si>
  <si>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</si>
  <si>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</si>
  <si>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</si>
  <si>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</si>
  <si>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</si>
  <si>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</si>
  <si>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BOM for editors</t>
  </si>
  <si>
    <t>Comments</t>
  </si>
  <si>
    <t>R1</t>
  </si>
  <si>
    <t>R3</t>
  </si>
  <si>
    <t>C5</t>
  </si>
  <si>
    <t>K1</t>
  </si>
  <si>
    <t>470R</t>
  </si>
  <si>
    <t>1k</t>
  </si>
  <si>
    <t>10k</t>
  </si>
  <si>
    <t>1N4001</t>
  </si>
  <si>
    <t>T1</t>
  </si>
  <si>
    <t>IC1</t>
  </si>
  <si>
    <t>IC2</t>
  </si>
  <si>
    <t>707-7647</t>
  </si>
  <si>
    <t>707-7666</t>
  </si>
  <si>
    <t>707-7745</t>
  </si>
  <si>
    <t>721-5240</t>
  </si>
  <si>
    <t>671-0286</t>
  </si>
  <si>
    <t>628-8931</t>
  </si>
  <si>
    <t>BOM::110188::Pump Controller::v3.0</t>
  </si>
  <si>
    <t>R2</t>
  </si>
  <si>
    <t>R4, R5</t>
  </si>
  <si>
    <t>473-483</t>
  </si>
  <si>
    <t>2k2 variable resistor</t>
  </si>
  <si>
    <t>711-1435</t>
  </si>
  <si>
    <t>C4</t>
  </si>
  <si>
    <t>C3</t>
  </si>
  <si>
    <t>711-1295</t>
  </si>
  <si>
    <t>470uF, 35V, radial, 5mm</t>
  </si>
  <si>
    <t>33uF, 16V, radial, 2mm</t>
  </si>
  <si>
    <t>1N5408</t>
  </si>
  <si>
    <t>D1</t>
  </si>
  <si>
    <t>D2</t>
  </si>
  <si>
    <t>D3, D4</t>
  </si>
  <si>
    <t>LED 5mm, red</t>
  </si>
  <si>
    <t>RFP70N06</t>
  </si>
  <si>
    <t>841-312</t>
  </si>
  <si>
    <t>RFP70N06, N-MOSFET 70A, 60V</t>
  </si>
  <si>
    <t>774-3344</t>
  </si>
  <si>
    <t>228-5988</t>
  </si>
  <si>
    <t>Kingbright</t>
  </si>
  <si>
    <t>L-53HD</t>
  </si>
  <si>
    <t>PIC16F684-I/P</t>
  </si>
  <si>
    <t>Microchip</t>
  </si>
  <si>
    <t>623-0358</t>
  </si>
  <si>
    <t>KA7805AETU</t>
  </si>
  <si>
    <t>Fairchild Semiconductor</t>
  </si>
  <si>
    <t>7805, 5V voltage regulator</t>
  </si>
  <si>
    <t>681-2981</t>
  </si>
  <si>
    <t>pin header 1x5, 2.54mm</t>
  </si>
  <si>
    <t>K2</t>
  </si>
  <si>
    <t>Harwin</t>
  </si>
  <si>
    <t>M20-9990545</t>
  </si>
  <si>
    <t>pin header 1x2, 2.54mm</t>
  </si>
  <si>
    <t>K3</t>
  </si>
  <si>
    <t>M20-9990245</t>
  </si>
  <si>
    <t>681-2972</t>
  </si>
  <si>
    <t>425-8736</t>
  </si>
  <si>
    <t>Weidmuller</t>
  </si>
  <si>
    <t>PM 5.08/3/90 3.5 SW</t>
  </si>
  <si>
    <t>538-1203</t>
  </si>
  <si>
    <t>Kemet</t>
  </si>
  <si>
    <t>C315C104M5U5TA</t>
  </si>
  <si>
    <t>C1, C2</t>
  </si>
  <si>
    <t>100nF, 2.5mm</t>
  </si>
  <si>
    <t>100nF, 5mm</t>
  </si>
  <si>
    <t>Resistor, 0.25W, 6.3mm</t>
  </si>
  <si>
    <t>507-9758</t>
  </si>
  <si>
    <t>1826060000</t>
  </si>
  <si>
    <t>3-way spring terminal, 5.08mm</t>
  </si>
  <si>
    <t>3-way screw terminal, 5.08mm OR</t>
  </si>
  <si>
    <t>Winslow</t>
  </si>
  <si>
    <t>402-765</t>
  </si>
  <si>
    <t>W3114TRC</t>
  </si>
  <si>
    <t>14-way DIL socket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</si>
</sst>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49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10" fillId="36" borderId="0" xfId="0" applyFont="1" applyFill="1" applyAlignment="1">
      <alignment vertical="center"/>
    </xf>
    <xf numFmtId="0" fontId="3" fillId="33" borderId="0" xfId="0" applyFont="1" applyFill="1" applyAlignment="1">
      <alignment wrapText="1"/>
    </xf>
    <xf numFmtId="0" fontId="9" fillId="33" borderId="0" xfId="0" applyFont="1" applyFill="1" applyAlignment="1">
      <alignment/>
    </xf>
    <xf numFmtId="49" fontId="2" fillId="33" borderId="0" xfId="0" applyNumberFormat="1" applyFont="1" applyFill="1" applyAlignment="1">
      <alignment horizontal="left"/>
    </xf>
    <xf numFmtId="0" fontId="6" fillId="37" borderId="12" xfId="0" applyFont="1" applyFill="1" applyBorder="1" applyAlignment="1">
      <alignment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PageLayoutView="0" workbookViewId="0" topLeftCell="A16">
      <selection activeCell="E33" sqref="E33"/>
    </sheetView>
  </sheetViews>
  <sheetFormatPr defaultColWidth="11.57421875" defaultRowHeight="12.75"/>
  <cols>
    <col min="1" max="1" width="33.8515625" style="1" bestFit="1" customWidth="1"/>
    <col min="2" max="2" width="1.8515625" style="1" customWidth="1"/>
    <col min="3" max="3" width="2.00390625" style="1" customWidth="1"/>
    <col min="4" max="4" width="1.57421875" style="1" customWidth="1"/>
    <col min="5" max="5" width="20.7109375" style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31.8515625" style="2" customWidth="1"/>
    <col min="11" max="11" width="47.57421875" style="2" customWidth="1"/>
    <col min="12" max="16384" width="11.57421875" style="2" customWidth="1"/>
  </cols>
  <sheetData>
    <row r="1" spans="1:10" s="3" customFormat="1" ht="20.25">
      <c r="A1" s="21" t="s">
        <v>37</v>
      </c>
      <c r="B1" s="21"/>
      <c r="C1" s="21"/>
      <c r="D1" s="21"/>
      <c r="E1" s="21"/>
      <c r="F1" s="21"/>
      <c r="J1" s="20"/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19" t="s">
        <v>19</v>
      </c>
      <c r="K2" s="19" t="s">
        <v>18</v>
      </c>
    </row>
    <row r="3" spans="1:11" s="17" customFormat="1" ht="15">
      <c r="A3" s="16" t="s">
        <v>84</v>
      </c>
      <c r="B3" s="16"/>
      <c r="C3" s="16"/>
      <c r="D3" s="16"/>
      <c r="E3" s="16"/>
      <c r="F3" s="17">
        <f>SUM(F4:F8)</f>
        <v>5</v>
      </c>
      <c r="K3" s="18" t="str">
        <f aca="true" t="shared" si="0" ref="K3:K41">CONCATENATE(CONCATENATE($E3,IF(ISBLANK($E3),""," = "),$A3),IF(ISBLANK($J3),"",", "),$J3)</f>
        <v>Resistor, 0.25W, 6.3mm</v>
      </c>
    </row>
    <row r="4" spans="1:11" ht="15">
      <c r="A4" s="1" t="s">
        <v>24</v>
      </c>
      <c r="C4"/>
      <c r="E4" s="1" t="s">
        <v>39</v>
      </c>
      <c r="F4" s="2">
        <v>2</v>
      </c>
      <c r="I4" s="2" t="s">
        <v>31</v>
      </c>
      <c r="K4" s="15" t="str">
        <f t="shared" si="0"/>
        <v>R4, R5 = 470R</v>
      </c>
    </row>
    <row r="5" spans="1:11" ht="15">
      <c r="A5" s="1" t="s">
        <v>25</v>
      </c>
      <c r="C5"/>
      <c r="E5" s="1" t="s">
        <v>20</v>
      </c>
      <c r="F5" s="2">
        <v>1</v>
      </c>
      <c r="I5" s="2" t="s">
        <v>32</v>
      </c>
      <c r="K5" s="15" t="str">
        <f t="shared" si="0"/>
        <v>R1 = 1k</v>
      </c>
    </row>
    <row r="6" spans="1:11" ht="15">
      <c r="A6" s="1" t="s">
        <v>26</v>
      </c>
      <c r="C6"/>
      <c r="E6" s="1" t="s">
        <v>38</v>
      </c>
      <c r="F6" s="2">
        <v>1</v>
      </c>
      <c r="I6" s="2" t="s">
        <v>33</v>
      </c>
      <c r="K6" s="15" t="str">
        <f t="shared" si="0"/>
        <v>R2 = 10k</v>
      </c>
    </row>
    <row r="7" spans="1:11" ht="15">
      <c r="A7" s="1" t="s">
        <v>41</v>
      </c>
      <c r="C7"/>
      <c r="E7" s="1" t="s">
        <v>21</v>
      </c>
      <c r="F7" s="2">
        <v>1</v>
      </c>
      <c r="I7" s="2" t="s">
        <v>40</v>
      </c>
      <c r="K7" s="15" t="str">
        <f t="shared" si="0"/>
        <v>R3 = 2k2 variable resistor</v>
      </c>
    </row>
    <row r="8" ht="15">
      <c r="K8" s="15">
        <f t="shared" si="0"/>
      </c>
    </row>
    <row r="9" spans="1:11" s="17" customFormat="1" ht="15">
      <c r="A9" s="16" t="s">
        <v>7</v>
      </c>
      <c r="B9" s="16"/>
      <c r="C9" s="16"/>
      <c r="D9" s="16"/>
      <c r="E9" s="16"/>
      <c r="F9" s="17">
        <f>SUM(F10:F14)</f>
        <v>5</v>
      </c>
      <c r="K9" s="18" t="str">
        <f t="shared" si="0"/>
        <v>Capacitor</v>
      </c>
    </row>
    <row r="10" spans="1:11" ht="15">
      <c r="A10" s="1" t="s">
        <v>82</v>
      </c>
      <c r="B10" s="1" t="s">
        <v>79</v>
      </c>
      <c r="C10" s="1" t="s">
        <v>80</v>
      </c>
      <c r="E10" s="1" t="s">
        <v>81</v>
      </c>
      <c r="F10" s="2">
        <v>2</v>
      </c>
      <c r="I10" s="2" t="s">
        <v>78</v>
      </c>
      <c r="K10" s="15" t="str">
        <f t="shared" si="0"/>
        <v>C1, C2 = 100nF, 2.5mm</v>
      </c>
    </row>
    <row r="11" spans="1:11" ht="15">
      <c r="A11" s="1" t="s">
        <v>83</v>
      </c>
      <c r="E11" s="1" t="s">
        <v>22</v>
      </c>
      <c r="F11" s="2">
        <v>1</v>
      </c>
      <c r="I11" s="2" t="s">
        <v>34</v>
      </c>
      <c r="K11" s="15" t="str">
        <f t="shared" si="0"/>
        <v>C5 = 100nF, 5mm</v>
      </c>
    </row>
    <row r="12" spans="1:11" ht="15">
      <c r="A12" s="1" t="s">
        <v>47</v>
      </c>
      <c r="E12" s="1" t="s">
        <v>43</v>
      </c>
      <c r="F12" s="2">
        <v>1</v>
      </c>
      <c r="I12" s="2" t="s">
        <v>42</v>
      </c>
      <c r="K12" s="15" t="str">
        <f t="shared" si="0"/>
        <v>C4 = 33uF, 16V, radial, 2mm</v>
      </c>
    </row>
    <row r="13" spans="1:11" ht="15">
      <c r="A13" s="1" t="s">
        <v>46</v>
      </c>
      <c r="E13" s="1" t="s">
        <v>44</v>
      </c>
      <c r="F13" s="2">
        <v>1</v>
      </c>
      <c r="I13" s="2" t="s">
        <v>45</v>
      </c>
      <c r="K13" s="15" t="str">
        <f t="shared" si="0"/>
        <v>C3 = 470uF, 35V, radial, 5mm</v>
      </c>
    </row>
    <row r="14" ht="15">
      <c r="K14" s="15">
        <f t="shared" si="0"/>
      </c>
    </row>
    <row r="15" spans="1:11" s="6" customFormat="1" ht="15">
      <c r="A15" s="5" t="s">
        <v>8</v>
      </c>
      <c r="B15" s="5"/>
      <c r="C15" s="5"/>
      <c r="D15" s="5"/>
      <c r="E15" s="5"/>
      <c r="F15" s="6">
        <f>SUM(F16:F17)</f>
        <v>0</v>
      </c>
      <c r="K15" s="18" t="str">
        <f t="shared" si="0"/>
        <v>Inductor / Self</v>
      </c>
    </row>
    <row r="16" ht="15">
      <c r="K16" s="15">
        <f t="shared" si="0"/>
      </c>
    </row>
    <row r="17" ht="15">
      <c r="K17" s="15">
        <f t="shared" si="0"/>
      </c>
    </row>
    <row r="18" spans="1:11" s="6" customFormat="1" ht="15">
      <c r="A18" s="5" t="s">
        <v>9</v>
      </c>
      <c r="B18" s="5"/>
      <c r="C18" s="5"/>
      <c r="D18" s="5"/>
      <c r="E18" s="5"/>
      <c r="F18" s="6">
        <f>SUM(F19:F25)</f>
        <v>7</v>
      </c>
      <c r="K18" s="18" t="str">
        <f t="shared" si="0"/>
        <v>Semiconductor</v>
      </c>
    </row>
    <row r="19" spans="1:11" ht="15">
      <c r="A19" s="1" t="s">
        <v>48</v>
      </c>
      <c r="C19"/>
      <c r="E19" s="1" t="s">
        <v>49</v>
      </c>
      <c r="F19" s="2">
        <v>1</v>
      </c>
      <c r="G19"/>
      <c r="I19" s="2" t="s">
        <v>56</v>
      </c>
      <c r="K19" s="15" t="str">
        <f t="shared" si="0"/>
        <v>D1 = 1N5408</v>
      </c>
    </row>
    <row r="20" spans="1:11" ht="15">
      <c r="A20" s="1" t="s">
        <v>27</v>
      </c>
      <c r="C20"/>
      <c r="E20" s="1" t="s">
        <v>50</v>
      </c>
      <c r="F20" s="2">
        <v>1</v>
      </c>
      <c r="G20"/>
      <c r="I20" s="2" t="s">
        <v>36</v>
      </c>
      <c r="K20" s="15" t="str">
        <f t="shared" si="0"/>
        <v>D2 = 1N4001</v>
      </c>
    </row>
    <row r="21" spans="1:11" ht="15">
      <c r="A21" s="1" t="s">
        <v>52</v>
      </c>
      <c r="B21" s="1" t="s">
        <v>58</v>
      </c>
      <c r="C21" t="s">
        <v>59</v>
      </c>
      <c r="E21" s="1" t="s">
        <v>51</v>
      </c>
      <c r="F21" s="2">
        <v>2</v>
      </c>
      <c r="G21"/>
      <c r="I21" s="2" t="s">
        <v>57</v>
      </c>
      <c r="K21" s="15" t="str">
        <f t="shared" si="0"/>
        <v>D3, D4 = LED 5mm, red</v>
      </c>
    </row>
    <row r="22" spans="1:11" ht="15">
      <c r="A22" s="1" t="s">
        <v>55</v>
      </c>
      <c r="B22" s="1" t="s">
        <v>64</v>
      </c>
      <c r="C22" t="s">
        <v>53</v>
      </c>
      <c r="E22" s="1" t="s">
        <v>28</v>
      </c>
      <c r="F22" s="2">
        <v>1</v>
      </c>
      <c r="G22"/>
      <c r="I22" s="2" t="s">
        <v>54</v>
      </c>
      <c r="K22" s="15" t="str">
        <f t="shared" si="0"/>
        <v>T1 = RFP70N06, N-MOSFET 70A, 60V</v>
      </c>
    </row>
    <row r="23" spans="1:11" ht="15">
      <c r="A23" t="s">
        <v>60</v>
      </c>
      <c r="B23" s="1" t="s">
        <v>61</v>
      </c>
      <c r="C23" t="s">
        <v>60</v>
      </c>
      <c r="E23" s="1" t="s">
        <v>29</v>
      </c>
      <c r="F23" s="2">
        <v>1</v>
      </c>
      <c r="G23"/>
      <c r="I23" s="2" t="s">
        <v>62</v>
      </c>
      <c r="K23" s="15" t="str">
        <f t="shared" si="0"/>
        <v>IC1 = PIC16F684-I/P</v>
      </c>
    </row>
    <row r="24" spans="1:11" ht="15">
      <c r="A24" s="1" t="s">
        <v>65</v>
      </c>
      <c r="B24" s="1" t="s">
        <v>64</v>
      </c>
      <c r="C24" t="s">
        <v>63</v>
      </c>
      <c r="E24" s="1" t="s">
        <v>30</v>
      </c>
      <c r="F24" s="2">
        <v>1</v>
      </c>
      <c r="G24"/>
      <c r="I24" s="2" t="s">
        <v>35</v>
      </c>
      <c r="K24" s="15" t="str">
        <f t="shared" si="0"/>
        <v>IC2 = 7805, 5V voltage regulator</v>
      </c>
    </row>
    <row r="25" spans="5:11" ht="15">
      <c r="E25"/>
      <c r="K25" s="15">
        <f t="shared" si="0"/>
      </c>
    </row>
    <row r="26" spans="1:11" s="6" customFormat="1" ht="15">
      <c r="A26" s="5" t="s">
        <v>10</v>
      </c>
      <c r="B26" s="5"/>
      <c r="C26" s="5"/>
      <c r="D26" s="5"/>
      <c r="E26" s="5"/>
      <c r="K26" s="18" t="str">
        <f t="shared" si="0"/>
        <v>Other</v>
      </c>
    </row>
    <row r="27" spans="7:11" ht="15">
      <c r="G27"/>
      <c r="K27" s="15">
        <f t="shared" si="0"/>
      </c>
    </row>
    <row r="28" spans="7:11" ht="15">
      <c r="G28"/>
      <c r="K28" s="15">
        <f t="shared" si="0"/>
      </c>
    </row>
    <row r="29" spans="1:11" s="6" customFormat="1" ht="15">
      <c r="A29" s="5" t="s">
        <v>11</v>
      </c>
      <c r="B29" s="5"/>
      <c r="C29" s="5"/>
      <c r="D29" s="5"/>
      <c r="E29" s="5"/>
      <c r="K29" s="18" t="str">
        <f t="shared" si="0"/>
        <v>Misc.</v>
      </c>
    </row>
    <row r="30" spans="1:11" s="8" customFormat="1" ht="15">
      <c r="A30" s="1" t="s">
        <v>71</v>
      </c>
      <c r="B30" s="7" t="s">
        <v>69</v>
      </c>
      <c r="C30" s="7" t="s">
        <v>73</v>
      </c>
      <c r="D30" s="7"/>
      <c r="E30" s="7" t="s">
        <v>72</v>
      </c>
      <c r="F30" s="8">
        <v>1</v>
      </c>
      <c r="I30" s="8" t="s">
        <v>74</v>
      </c>
      <c r="K30" s="15" t="str">
        <f t="shared" si="0"/>
        <v>K3 = pin header 1x2, 2.54mm</v>
      </c>
    </row>
    <row r="31" spans="1:11" s="8" customFormat="1" ht="15">
      <c r="A31" s="1" t="s">
        <v>67</v>
      </c>
      <c r="B31" s="7" t="s">
        <v>69</v>
      </c>
      <c r="C31" s="7" t="s">
        <v>70</v>
      </c>
      <c r="D31" s="7"/>
      <c r="E31" s="7" t="s">
        <v>68</v>
      </c>
      <c r="F31" s="8">
        <v>1</v>
      </c>
      <c r="I31" s="8" t="s">
        <v>66</v>
      </c>
      <c r="K31" s="15" t="str">
        <f t="shared" si="0"/>
        <v>K2 = pin header 1x5, 2.54mm</v>
      </c>
    </row>
    <row r="32" spans="1:11" ht="15">
      <c r="A32" s="1" t="s">
        <v>88</v>
      </c>
      <c r="B32" s="1" t="s">
        <v>76</v>
      </c>
      <c r="C32" s="1" t="s">
        <v>77</v>
      </c>
      <c r="E32" s="1" t="s">
        <v>23</v>
      </c>
      <c r="I32" s="2" t="s">
        <v>75</v>
      </c>
      <c r="K32" s="15" t="str">
        <f t="shared" si="0"/>
        <v>K1 = 3-way screw terminal, 5.08mm OR</v>
      </c>
    </row>
    <row r="33" spans="1:11" ht="15">
      <c r="A33" s="1" t="s">
        <v>87</v>
      </c>
      <c r="B33" s="1" t="s">
        <v>76</v>
      </c>
      <c r="C33" s="1" t="s">
        <v>86</v>
      </c>
      <c r="E33" s="1" t="s">
        <v>23</v>
      </c>
      <c r="F33" s="2">
        <v>1</v>
      </c>
      <c r="I33" s="2" t="s">
        <v>85</v>
      </c>
      <c r="K33" s="15" t="str">
        <f t="shared" si="0"/>
        <v>K1 = 3-way spring terminal, 5.08mm</v>
      </c>
    </row>
    <row r="34" spans="1:11" ht="15">
      <c r="A34" s="1" t="s">
        <v>92</v>
      </c>
      <c r="B34" s="1" t="s">
        <v>89</v>
      </c>
      <c r="C34" s="1" t="s">
        <v>91</v>
      </c>
      <c r="F34" s="2">
        <v>1</v>
      </c>
      <c r="I34" s="2" t="s">
        <v>90</v>
      </c>
      <c r="K34" s="15" t="str">
        <f t="shared" si="0"/>
        <v>14-way DIL socket</v>
      </c>
    </row>
    <row r="35" ht="15">
      <c r="K35" s="15">
        <f t="shared" si="0"/>
      </c>
    </row>
    <row r="36" ht="15">
      <c r="K36" s="15">
        <f t="shared" si="0"/>
      </c>
    </row>
    <row r="37" ht="15">
      <c r="K37" s="15">
        <f t="shared" si="0"/>
      </c>
    </row>
    <row r="38" ht="15">
      <c r="K38" s="15">
        <f t="shared" si="0"/>
      </c>
    </row>
    <row r="39" spans="1:11" ht="15">
      <c r="A39"/>
      <c r="K39" s="15">
        <f t="shared" si="0"/>
      </c>
    </row>
    <row r="40" spans="1:11" ht="15">
      <c r="A40"/>
      <c r="K40" s="15">
        <f t="shared" si="0"/>
      </c>
    </row>
    <row r="41" spans="1:11" ht="15">
      <c r="A41"/>
      <c r="K41" s="15">
        <f t="shared" si="0"/>
      </c>
    </row>
    <row r="42" spans="1:11" ht="15">
      <c r="A42"/>
      <c r="K42" s="15">
        <f aca="true" t="shared" si="1" ref="K42:K73">CONCATENATE(CONCATENATE($E42,IF(ISBLANK($E42),""," = "),$A42),IF(ISBLANK($J42),"",", "),$J42)</f>
      </c>
    </row>
    <row r="43" spans="1:11" ht="15">
      <c r="A43"/>
      <c r="K43" s="15">
        <f t="shared" si="1"/>
      </c>
    </row>
    <row r="44" ht="15">
      <c r="K44" s="15">
        <f t="shared" si="1"/>
      </c>
    </row>
    <row r="45" ht="15">
      <c r="K45" s="15">
        <f t="shared" si="1"/>
      </c>
    </row>
    <row r="46" ht="15">
      <c r="K46" s="15">
        <f t="shared" si="1"/>
      </c>
    </row>
    <row r="47" spans="1:11" ht="15">
      <c r="A47"/>
      <c r="K47" s="15">
        <f t="shared" si="1"/>
      </c>
    </row>
    <row r="48" ht="15">
      <c r="K48" s="15">
        <f t="shared" si="1"/>
      </c>
    </row>
    <row r="49" ht="15">
      <c r="K49" s="15">
        <f t="shared" si="1"/>
      </c>
    </row>
    <row r="50" ht="15">
      <c r="K50" s="15">
        <f t="shared" si="1"/>
      </c>
    </row>
    <row r="51" ht="15">
      <c r="K51" s="15">
        <f t="shared" si="1"/>
      </c>
    </row>
    <row r="52" ht="15">
      <c r="K52" s="15">
        <f t="shared" si="1"/>
      </c>
    </row>
    <row r="53" ht="15">
      <c r="K53" s="15">
        <f t="shared" si="1"/>
      </c>
    </row>
    <row r="54" ht="15">
      <c r="K54" s="15">
        <f t="shared" si="1"/>
      </c>
    </row>
    <row r="55" ht="15">
      <c r="K55" s="15">
        <f t="shared" si="1"/>
      </c>
    </row>
    <row r="56" ht="15">
      <c r="K56" s="15">
        <f t="shared" si="1"/>
      </c>
    </row>
    <row r="57" ht="15">
      <c r="K57" s="15">
        <f t="shared" si="1"/>
      </c>
    </row>
    <row r="58" ht="15">
      <c r="K58" s="15">
        <f t="shared" si="1"/>
      </c>
    </row>
    <row r="59" ht="15">
      <c r="K59" s="15">
        <f t="shared" si="1"/>
      </c>
    </row>
    <row r="60" ht="15">
      <c r="K60" s="15">
        <f t="shared" si="1"/>
      </c>
    </row>
    <row r="61" ht="15">
      <c r="K61" s="15">
        <f t="shared" si="1"/>
      </c>
    </row>
    <row r="62" ht="15">
      <c r="K62" s="15">
        <f t="shared" si="1"/>
      </c>
    </row>
    <row r="63" ht="15">
      <c r="K63" s="15">
        <f t="shared" si="1"/>
      </c>
    </row>
    <row r="64" ht="15">
      <c r="K64" s="15">
        <f t="shared" si="1"/>
      </c>
    </row>
    <row r="65" ht="15">
      <c r="K65" s="15">
        <f t="shared" si="1"/>
      </c>
    </row>
    <row r="66" ht="15">
      <c r="K66" s="15">
        <f t="shared" si="1"/>
      </c>
    </row>
    <row r="67" ht="15">
      <c r="K67" s="15">
        <f t="shared" si="1"/>
      </c>
    </row>
    <row r="68" ht="15">
      <c r="K68" s="15">
        <f t="shared" si="1"/>
      </c>
    </row>
    <row r="69" ht="15">
      <c r="K69" s="15">
        <f t="shared" si="1"/>
      </c>
    </row>
    <row r="70" ht="15">
      <c r="K70" s="15">
        <f t="shared" si="1"/>
      </c>
    </row>
    <row r="71" ht="15">
      <c r="K71" s="15">
        <f t="shared" si="1"/>
      </c>
    </row>
    <row r="72" ht="15">
      <c r="K72" s="15">
        <f t="shared" si="1"/>
      </c>
    </row>
    <row r="73" ht="15">
      <c r="K73" s="15">
        <f t="shared" si="1"/>
      </c>
    </row>
    <row r="74" ht="15">
      <c r="K74" s="15">
        <f aca="true" t="shared" si="2" ref="K74:K107">CONCATENATE(CONCATENATE($E74,IF(ISBLANK($E74),""," = "),$A74),IF(ISBLANK($J74),"",", "),$J74)</f>
      </c>
    </row>
    <row r="75" ht="15">
      <c r="K75" s="15">
        <f t="shared" si="2"/>
      </c>
    </row>
    <row r="76" ht="15">
      <c r="K76" s="15">
        <f t="shared" si="2"/>
      </c>
    </row>
    <row r="77" ht="15">
      <c r="K77" s="15">
        <f t="shared" si="2"/>
      </c>
    </row>
    <row r="78" ht="15">
      <c r="K78" s="15">
        <f t="shared" si="2"/>
      </c>
    </row>
    <row r="79" ht="15">
      <c r="K79" s="15">
        <f t="shared" si="2"/>
      </c>
    </row>
    <row r="80" ht="15">
      <c r="K80" s="15">
        <f t="shared" si="2"/>
      </c>
    </row>
    <row r="81" ht="15">
      <c r="K81" s="15">
        <f t="shared" si="2"/>
      </c>
    </row>
    <row r="82" ht="15">
      <c r="K82" s="15">
        <f t="shared" si="2"/>
      </c>
    </row>
    <row r="83" ht="15">
      <c r="K83" s="15">
        <f t="shared" si="2"/>
      </c>
    </row>
    <row r="84" ht="15">
      <c r="K84" s="15">
        <f t="shared" si="2"/>
      </c>
    </row>
    <row r="85" ht="15">
      <c r="K85" s="15">
        <f t="shared" si="2"/>
      </c>
    </row>
    <row r="86" ht="15">
      <c r="K86" s="15">
        <f t="shared" si="2"/>
      </c>
    </row>
    <row r="87" ht="15">
      <c r="K87" s="15">
        <f t="shared" si="2"/>
      </c>
    </row>
    <row r="88" ht="15">
      <c r="K88" s="15">
        <f t="shared" si="2"/>
      </c>
    </row>
    <row r="89" ht="15">
      <c r="K89" s="15">
        <f t="shared" si="2"/>
      </c>
    </row>
    <row r="90" ht="15">
      <c r="K90" s="15">
        <f t="shared" si="2"/>
      </c>
    </row>
    <row r="91" ht="15">
      <c r="K91" s="15">
        <f t="shared" si="2"/>
      </c>
    </row>
    <row r="92" ht="15">
      <c r="K92" s="15">
        <f t="shared" si="2"/>
      </c>
    </row>
    <row r="93" ht="15">
      <c r="K93" s="15">
        <f t="shared" si="2"/>
      </c>
    </row>
    <row r="94" ht="15">
      <c r="K94" s="15">
        <f t="shared" si="2"/>
      </c>
    </row>
    <row r="95" ht="15">
      <c r="K95" s="15">
        <f t="shared" si="2"/>
      </c>
    </row>
    <row r="96" ht="15">
      <c r="K96" s="15">
        <f t="shared" si="2"/>
      </c>
    </row>
    <row r="97" ht="15">
      <c r="K97" s="15">
        <f t="shared" si="2"/>
      </c>
    </row>
    <row r="98" ht="15">
      <c r="K98" s="15">
        <f t="shared" si="2"/>
      </c>
    </row>
    <row r="99" ht="15">
      <c r="K99" s="15">
        <f t="shared" si="2"/>
      </c>
    </row>
    <row r="100" ht="15">
      <c r="K100" s="15">
        <f t="shared" si="2"/>
      </c>
    </row>
    <row r="101" ht="15">
      <c r="K101" s="15">
        <f t="shared" si="2"/>
      </c>
    </row>
    <row r="102" ht="15">
      <c r="K102" s="15">
        <f t="shared" si="2"/>
      </c>
    </row>
    <row r="103" ht="15">
      <c r="K103" s="15">
        <f t="shared" si="2"/>
      </c>
    </row>
    <row r="104" ht="15">
      <c r="K104" s="15">
        <f t="shared" si="2"/>
      </c>
    </row>
    <row r="105" ht="15">
      <c r="K105" s="15">
        <f t="shared" si="2"/>
      </c>
    </row>
    <row r="106" ht="15">
      <c r="K106" s="15">
        <f t="shared" si="2"/>
      </c>
    </row>
    <row r="107" ht="15">
      <c r="K107" s="15">
        <f t="shared" si="2"/>
      </c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22" t="s">
        <v>12</v>
      </c>
      <c r="B1" s="22"/>
      <c r="C1" s="22"/>
      <c r="D1" s="22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CPV</cp:lastModifiedBy>
  <cp:lastPrinted>2009-08-03T09:49:46Z</cp:lastPrinted>
  <dcterms:created xsi:type="dcterms:W3CDTF">2009-05-15T08:53:47Z</dcterms:created>
  <dcterms:modified xsi:type="dcterms:W3CDTF">2013-05-20T09:08:21Z</dcterms:modified>
  <cp:category/>
  <cp:version/>
  <cp:contentType/>
  <cp:contentStatus/>
</cp:coreProperties>
</file>