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30" yWindow="2250" windowWidth="16380" windowHeight="8190" tabRatio="212"/>
  </bookViews>
  <sheets>
    <sheet name="BOM" sheetId="1" r:id="rId1"/>
    <sheet name="history" sheetId="2" r:id="rId2"/>
  </sheets>
  <definedNames>
    <definedName name="_xlnm.Print_Area" localSheetId="0">BOM!$A$1:$I$50</definedName>
  </definedNames>
  <calcPr calcId="145621"/>
</workbook>
</file>

<file path=xl/calcChain.xml><?xml version="1.0" encoding="utf-8"?>
<calcChain xmlns="http://schemas.openxmlformats.org/spreadsheetml/2006/main">
  <c r="J33" i="1" l="1"/>
  <c r="J31" i="1"/>
  <c r="J26" i="1" l="1"/>
  <c r="J30" i="1"/>
  <c r="J29" i="1"/>
  <c r="J19" i="1"/>
  <c r="J20" i="1"/>
  <c r="J21" i="1"/>
  <c r="J22" i="1"/>
  <c r="J23" i="1"/>
  <c r="J24" i="1"/>
  <c r="J25" i="1"/>
  <c r="J14" i="1"/>
  <c r="J15" i="1"/>
  <c r="J16" i="1"/>
  <c r="J8" i="1"/>
  <c r="J9" i="1"/>
  <c r="J10" i="1"/>
  <c r="J11" i="1"/>
  <c r="J7" i="1"/>
  <c r="J4" i="1" l="1"/>
  <c r="J5" i="1"/>
  <c r="J6" i="1"/>
  <c r="J12" i="1"/>
  <c r="J13" i="1"/>
  <c r="J17" i="1"/>
  <c r="J18" i="1"/>
  <c r="J27" i="1"/>
  <c r="J28" i="1"/>
  <c r="J34" i="1"/>
  <c r="J35" i="1"/>
  <c r="J32" i="1"/>
  <c r="J36" i="1"/>
  <c r="J37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3" i="1"/>
  <c r="F3" i="1"/>
  <c r="F12" i="1"/>
  <c r="F17" i="1"/>
</calcChain>
</file>

<file path=xl/sharedStrings.xml><?xml version="1.0" encoding="utf-8"?>
<sst xmlns="http://schemas.openxmlformats.org/spreadsheetml/2006/main" count="163" uniqueCount="135">
  <si>
    <t>Description</t>
  </si>
  <si>
    <t>Manufacturer</t>
  </si>
  <si>
    <t>Reference</t>
  </si>
  <si>
    <t>Footprint</t>
  </si>
  <si>
    <t>Designation</t>
  </si>
  <si>
    <t>Farnell</t>
  </si>
  <si>
    <t>Resistor</t>
  </si>
  <si>
    <t>Capacitor</t>
  </si>
  <si>
    <t>Semiconductor</t>
  </si>
  <si>
    <t>Other</t>
  </si>
  <si>
    <t>DOCUMENT HISTORY</t>
  </si>
  <si>
    <t>Date</t>
  </si>
  <si>
    <t>Rev.</t>
  </si>
  <si>
    <t>Author</t>
  </si>
  <si>
    <t>Qnt</t>
  </si>
  <si>
    <t>RS</t>
  </si>
  <si>
    <t>copy colom J - past value only</t>
  </si>
  <si>
    <t>BOMformul</t>
  </si>
  <si>
    <t>BOM for editors</t>
  </si>
  <si>
    <t>R1,R2</t>
  </si>
  <si>
    <t>R4,R5</t>
  </si>
  <si>
    <t>R3</t>
  </si>
  <si>
    <t>R6</t>
  </si>
  <si>
    <t>0207/10</t>
  </si>
  <si>
    <t>RTRIM3339P</t>
  </si>
  <si>
    <t>C1,C2,C6</t>
  </si>
  <si>
    <t>C5</t>
  </si>
  <si>
    <t>5 MM</t>
  </si>
  <si>
    <t>2,54 MM</t>
  </si>
  <si>
    <t>C4</t>
  </si>
  <si>
    <t>C3</t>
  </si>
  <si>
    <t>D1</t>
  </si>
  <si>
    <t>DIL8</t>
  </si>
  <si>
    <t>IC1</t>
  </si>
  <si>
    <t>LM386N-1</t>
  </si>
  <si>
    <t>IC2</t>
  </si>
  <si>
    <t>TO92</t>
  </si>
  <si>
    <t>IC3</t>
  </si>
  <si>
    <t>MOC3022M</t>
  </si>
  <si>
    <t>DIL6</t>
  </si>
  <si>
    <t>IC4,IC5</t>
  </si>
  <si>
    <t>DO41-10</t>
  </si>
  <si>
    <t>BC547</t>
  </si>
  <si>
    <t>T3</t>
  </si>
  <si>
    <t>TR1</t>
  </si>
  <si>
    <t>TO220</t>
  </si>
  <si>
    <t>TRI1,TRI2</t>
  </si>
  <si>
    <t>7.5 MM</t>
  </si>
  <si>
    <t>K1,K2,K3,K4</t>
  </si>
  <si>
    <t>K5</t>
  </si>
  <si>
    <t>MOD1</t>
  </si>
  <si>
    <t>RB1A</t>
  </si>
  <si>
    <t>B1</t>
  </si>
  <si>
    <t>DealExtreme</t>
  </si>
  <si>
    <t>231512 </t>
  </si>
  <si>
    <t>Module</t>
  </si>
  <si>
    <r>
      <t xml:space="preserve">22 </t>
    </r>
    <r>
      <rPr>
        <sz val="10"/>
        <rFont val="Calibri"/>
        <family val="2"/>
      </rPr>
      <t>µ</t>
    </r>
    <r>
      <rPr>
        <sz val="10"/>
        <rFont val="Arial"/>
        <family val="2"/>
      </rPr>
      <t>F, 16V</t>
    </r>
  </si>
  <si>
    <r>
      <t xml:space="preserve">220 </t>
    </r>
    <r>
      <rPr>
        <sz val="10"/>
        <rFont val="Calibri"/>
        <family val="2"/>
      </rPr>
      <t>µ</t>
    </r>
    <r>
      <rPr>
        <sz val="10"/>
        <rFont val="Arial"/>
        <family val="2"/>
      </rPr>
      <t>F, 16V</t>
    </r>
  </si>
  <si>
    <r>
      <t xml:space="preserve">470 </t>
    </r>
    <r>
      <rPr>
        <sz val="10"/>
        <rFont val="Calibri"/>
        <family val="2"/>
      </rPr>
      <t>µ</t>
    </r>
    <r>
      <rPr>
        <sz val="10"/>
        <rFont val="Arial"/>
        <family val="2"/>
      </rPr>
      <t>F, 16V</t>
    </r>
  </si>
  <si>
    <t>100 nF, 50V</t>
  </si>
  <si>
    <t>MULTICOMP</t>
  </si>
  <si>
    <t>PANASONIC</t>
  </si>
  <si>
    <t>RUBYCON</t>
  </si>
  <si>
    <t>TE CONNECTIVITY</t>
  </si>
  <si>
    <t>LR0204F100R</t>
  </si>
  <si>
    <t>LR0204F220R</t>
  </si>
  <si>
    <t>MF25 1K</t>
  </si>
  <si>
    <t>LR0204F4K7</t>
  </si>
  <si>
    <t>LR0204F100K</t>
  </si>
  <si>
    <t>BOURNS</t>
  </si>
  <si>
    <t>3329H-1-101LF</t>
  </si>
  <si>
    <t>3329H-1-104LF</t>
  </si>
  <si>
    <t>MCRR25104X7RK0050</t>
  </si>
  <si>
    <t>NP16V226M5X11</t>
  </si>
  <si>
    <t>ECEA1CN220U</t>
  </si>
  <si>
    <t>16ZL470MEFC10X12.5</t>
  </si>
  <si>
    <t>VISHAY</t>
  </si>
  <si>
    <t>MICROCHIP</t>
  </si>
  <si>
    <t>PIC12F683-I/P</t>
  </si>
  <si>
    <t>TEXAS INSTRUMENTS</t>
  </si>
  <si>
    <t>LP2950CZ-3.3/NOPB</t>
  </si>
  <si>
    <t>FAIRCHILD</t>
  </si>
  <si>
    <t>ON SEMICONDUCTOR</t>
  </si>
  <si>
    <t>BC547CG</t>
  </si>
  <si>
    <t>NXP</t>
  </si>
  <si>
    <t>BT138-800E</t>
  </si>
  <si>
    <t>2W005G-E4/51</t>
  </si>
  <si>
    <t>Enclosure</t>
  </si>
  <si>
    <t>HAMMOND</t>
  </si>
  <si>
    <t>1591USBK</t>
  </si>
  <si>
    <t>BLOCK</t>
  </si>
  <si>
    <t>AVB1.5/2/6</t>
  </si>
  <si>
    <t>PHOENIX</t>
  </si>
  <si>
    <t>SMKDSN1,5/2-5,08</t>
  </si>
  <si>
    <t>1703083</t>
  </si>
  <si>
    <t>Elektor</t>
  </si>
  <si>
    <t>130274-1</t>
  </si>
  <si>
    <t>Terminal block, 5mm pitch</t>
  </si>
  <si>
    <t>Terminal block, 7.5mm pitch</t>
  </si>
  <si>
    <t xml:space="preserve">Bridge rectifier </t>
  </si>
  <si>
    <t>1N4001-E3/54</t>
  </si>
  <si>
    <t>1N4001</t>
  </si>
  <si>
    <t>R7,R8</t>
  </si>
  <si>
    <t>P2</t>
  </si>
  <si>
    <t>P1</t>
  </si>
  <si>
    <t>R9, R10, R11</t>
  </si>
  <si>
    <t>Fuse 1A slow</t>
  </si>
  <si>
    <t>Fuse holder, PCB mount</t>
  </si>
  <si>
    <t>Littlefuse</t>
  </si>
  <si>
    <t>0213001.MXP</t>
  </si>
  <si>
    <t>MCHTC-15M</t>
  </si>
  <si>
    <t>Multicomp</t>
  </si>
  <si>
    <t>SHK20L</t>
  </si>
  <si>
    <t>n/a</t>
  </si>
  <si>
    <t>F1</t>
  </si>
  <si>
    <t>Socket DIP8 for IC1 &amp; IC2</t>
  </si>
  <si>
    <t>Socket DIP6 for IC4 &amp; IC5</t>
  </si>
  <si>
    <t>Fisher Technik</t>
  </si>
  <si>
    <t>FK 230 SA L1</t>
  </si>
  <si>
    <t>HS1, HS2</t>
  </si>
  <si>
    <t>Heatsink 21 K/W</t>
  </si>
  <si>
    <r>
      <t xml:space="preserve">100 </t>
    </r>
    <r>
      <rPr>
        <sz val="10"/>
        <rFont val="Calibri"/>
        <family val="2"/>
      </rPr>
      <t>Ω,</t>
    </r>
    <r>
      <rPr>
        <sz val="10"/>
        <rFont val="Arial"/>
        <family val="2"/>
      </rPr>
      <t xml:space="preserve"> 0,25W</t>
    </r>
  </si>
  <si>
    <r>
      <t xml:space="preserve">220 </t>
    </r>
    <r>
      <rPr>
        <sz val="10"/>
        <rFont val="Calibri"/>
        <family val="2"/>
      </rPr>
      <t>Ω,</t>
    </r>
    <r>
      <rPr>
        <sz val="10"/>
        <rFont val="Arial"/>
        <family val="2"/>
      </rPr>
      <t xml:space="preserve"> 0.25W</t>
    </r>
  </si>
  <si>
    <r>
      <t>1 k</t>
    </r>
    <r>
      <rPr>
        <sz val="10"/>
        <rFont val="Calibri"/>
        <family val="2"/>
      </rPr>
      <t>Ω, 0.25W</t>
    </r>
  </si>
  <si>
    <r>
      <t>4,7 k</t>
    </r>
    <r>
      <rPr>
        <sz val="10"/>
        <rFont val="Calibri"/>
        <family val="2"/>
      </rPr>
      <t>Ω, 0.25W</t>
    </r>
  </si>
  <si>
    <r>
      <t>100 k</t>
    </r>
    <r>
      <rPr>
        <sz val="10"/>
        <rFont val="Calibri"/>
        <family val="2"/>
      </rPr>
      <t>Ω, 0.25W</t>
    </r>
  </si>
  <si>
    <r>
      <t xml:space="preserve">Trimmer 100 </t>
    </r>
    <r>
      <rPr>
        <sz val="10"/>
        <rFont val="Calibri"/>
        <family val="2"/>
      </rPr>
      <t>Ω, 0.5W</t>
    </r>
  </si>
  <si>
    <r>
      <t>Trimmer 100 k</t>
    </r>
    <r>
      <rPr>
        <sz val="10"/>
        <rFont val="Calibri"/>
        <family val="2"/>
      </rPr>
      <t>Ω</t>
    </r>
  </si>
  <si>
    <r>
      <t xml:space="preserve">0 </t>
    </r>
    <r>
      <rPr>
        <sz val="10"/>
        <rFont val="Calibri"/>
        <family val="2"/>
      </rPr>
      <t>Ω (or wire bridge)</t>
    </r>
  </si>
  <si>
    <t>PIC12F683P-I/P</t>
  </si>
  <si>
    <t>Transformer 2x 115V to 2x 6V</t>
  </si>
  <si>
    <t>BT138-800</t>
  </si>
  <si>
    <t>WTV020-SD-mini MP3 player</t>
  </si>
  <si>
    <t>PCB 130274-1 V1.2</t>
  </si>
  <si>
    <t>BOM::130274::Virtual Fireplace::v1.2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</si>
</sst>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6"/>
        <bgColor indexed="9"/>
      </patternFill>
    </fill>
    <fill>
      <patternFill patternType="solid">
        <fgColor indexed="63"/>
        <bgColor indexed="59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2" fillId="2" borderId="0" xfId="0" applyFont="1" applyFill="1"/>
    <xf numFmtId="49" fontId="2" fillId="2" borderId="0" xfId="0" applyNumberFormat="1" applyFont="1" applyFill="1"/>
    <xf numFmtId="49" fontId="3" fillId="3" borderId="0" xfId="0" applyNumberFormat="1" applyFont="1" applyFill="1"/>
    <xf numFmtId="0" fontId="3" fillId="3" borderId="0" xfId="0" applyFont="1" applyFill="1"/>
    <xf numFmtId="49" fontId="4" fillId="0" borderId="0" xfId="0" applyNumberFormat="1" applyFont="1" applyFill="1"/>
    <xf numFmtId="0" fontId="4" fillId="0" borderId="0" xfId="0" applyFont="1" applyFill="1"/>
    <xf numFmtId="0" fontId="6" fillId="0" borderId="0" xfId="0" applyFont="1"/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4" fontId="0" fillId="0" borderId="0" xfId="0" applyNumberFormat="1" applyFont="1"/>
    <xf numFmtId="0" fontId="9" fillId="0" borderId="0" xfId="0" applyFont="1" applyAlignment="1">
      <alignment vertical="center"/>
    </xf>
    <xf numFmtId="49" fontId="3" fillId="5" borderId="0" xfId="0" applyNumberFormat="1" applyFont="1" applyFill="1"/>
    <xf numFmtId="0" fontId="3" fillId="5" borderId="0" xfId="0" applyFont="1" applyFill="1"/>
    <xf numFmtId="0" fontId="9" fillId="6" borderId="0" xfId="0" applyFont="1" applyFill="1" applyAlignment="1">
      <alignment vertical="center"/>
    </xf>
    <xf numFmtId="0" fontId="2" fillId="2" borderId="0" xfId="0" applyFont="1" applyFill="1" applyAlignment="1">
      <alignment wrapText="1"/>
    </xf>
    <xf numFmtId="0" fontId="8" fillId="2" borderId="0" xfId="0" applyFont="1" applyFill="1"/>
    <xf numFmtId="0" fontId="0" fillId="0" borderId="0" xfId="0" applyAlignment="1">
      <alignment horizontal="left"/>
    </xf>
    <xf numFmtId="49" fontId="1" fillId="2" borderId="0" xfId="0" applyNumberFormat="1" applyFont="1" applyFill="1" applyAlignment="1">
      <alignment horizontal="left"/>
    </xf>
    <xf numFmtId="0" fontId="5" fillId="4" borderId="3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3"/>
  <sheetViews>
    <sheetView tabSelected="1" workbookViewId="0">
      <selection activeCell="A2" sqref="A2"/>
    </sheetView>
  </sheetViews>
  <sheetFormatPr baseColWidth="10" defaultColWidth="11.5703125" defaultRowHeight="12.75" x14ac:dyDescent="0.2"/>
  <cols>
    <col min="1" max="1" width="33.85546875" style="1" bestFit="1" customWidth="1"/>
    <col min="2" max="2" width="22.28515625" style="1" customWidth="1"/>
    <col min="3" max="3" width="33.85546875" style="1" bestFit="1" customWidth="1"/>
    <col min="4" max="4" width="17.42578125" style="1" customWidth="1"/>
    <col min="5" max="5" width="20.7109375" style="1" customWidth="1"/>
    <col min="6" max="6" width="6" style="2" bestFit="1" customWidth="1"/>
    <col min="7" max="7" width="10.28515625" style="2" bestFit="1" customWidth="1"/>
    <col min="8" max="8" width="9" style="2" customWidth="1"/>
    <col min="9" max="9" width="11.5703125" style="2"/>
    <col min="10" max="10" width="19.140625" style="2" customWidth="1"/>
    <col min="11" max="11" width="48.7109375" style="2" customWidth="1"/>
    <col min="12" max="16384" width="11.5703125" style="2"/>
  </cols>
  <sheetData>
    <row r="1" spans="1:11" s="3" customFormat="1" ht="20.25" x14ac:dyDescent="0.3">
      <c r="A1" s="22" t="s">
        <v>134</v>
      </c>
      <c r="B1" s="22"/>
      <c r="C1" s="22"/>
      <c r="D1" s="22"/>
      <c r="E1" s="22"/>
      <c r="F1" s="22"/>
      <c r="K1" s="20" t="s">
        <v>16</v>
      </c>
    </row>
    <row r="2" spans="1:11" s="3" customFormat="1" ht="20.25" x14ac:dyDescent="0.3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14</v>
      </c>
      <c r="G2" s="3" t="s">
        <v>5</v>
      </c>
      <c r="H2" s="3" t="s">
        <v>53</v>
      </c>
      <c r="I2" s="3" t="s">
        <v>15</v>
      </c>
      <c r="J2" s="3" t="s">
        <v>17</v>
      </c>
      <c r="K2" s="19" t="s">
        <v>18</v>
      </c>
    </row>
    <row r="3" spans="1:11" s="17" customFormat="1" ht="15" x14ac:dyDescent="0.2">
      <c r="A3" s="16" t="s">
        <v>6</v>
      </c>
      <c r="B3" s="16"/>
      <c r="C3" s="16"/>
      <c r="D3" s="16"/>
      <c r="E3" s="16"/>
      <c r="F3" s="17">
        <f>SUM(F4:F11)</f>
        <v>14</v>
      </c>
      <c r="J3" s="18" t="str">
        <f>CONCATENATE(E3,IF(ISBLANK(E3),""," = "),A3)</f>
        <v>Resistor</v>
      </c>
    </row>
    <row r="4" spans="1:11" ht="15" x14ac:dyDescent="0.2">
      <c r="A4" s="1" t="s">
        <v>121</v>
      </c>
      <c r="B4" s="1" t="s">
        <v>63</v>
      </c>
      <c r="C4" t="s">
        <v>64</v>
      </c>
      <c r="D4" s="1" t="s">
        <v>23</v>
      </c>
      <c r="E4" s="1" t="s">
        <v>20</v>
      </c>
      <c r="F4" s="2">
        <v>2</v>
      </c>
      <c r="G4" s="2">
        <v>2329854</v>
      </c>
      <c r="J4" s="15" t="str">
        <f t="shared" ref="J4:J80" si="0">CONCATENATE(E4,IF(ISBLANK(E4),""," = "),A4)</f>
        <v>R4,R5 = 100 Ω, 0,25W</v>
      </c>
    </row>
    <row r="5" spans="1:11" ht="15" x14ac:dyDescent="0.2">
      <c r="A5" s="1" t="s">
        <v>122</v>
      </c>
      <c r="B5" s="1" t="s">
        <v>63</v>
      </c>
      <c r="C5" t="s">
        <v>65</v>
      </c>
      <c r="D5" s="1" t="s">
        <v>23</v>
      </c>
      <c r="E5" s="1" t="s">
        <v>102</v>
      </c>
      <c r="F5" s="2">
        <v>2</v>
      </c>
      <c r="G5" s="2">
        <v>2329900</v>
      </c>
      <c r="J5" s="15" t="str">
        <f t="shared" si="0"/>
        <v>R7,R8 = 220 Ω, 0.25W</v>
      </c>
    </row>
    <row r="6" spans="1:11" ht="15" x14ac:dyDescent="0.2">
      <c r="A6" s="1" t="s">
        <v>123</v>
      </c>
      <c r="B6" s="1" t="s">
        <v>60</v>
      </c>
      <c r="C6" t="s">
        <v>66</v>
      </c>
      <c r="D6" s="1" t="s">
        <v>23</v>
      </c>
      <c r="E6" s="1" t="s">
        <v>21</v>
      </c>
      <c r="F6" s="2">
        <v>1</v>
      </c>
      <c r="G6" s="2">
        <v>9341102</v>
      </c>
      <c r="J6" s="15" t="str">
        <f t="shared" si="0"/>
        <v>R3 = 1 kΩ, 0.25W</v>
      </c>
    </row>
    <row r="7" spans="1:11" ht="15" x14ac:dyDescent="0.2">
      <c r="A7" s="1" t="s">
        <v>124</v>
      </c>
      <c r="B7" s="1" t="s">
        <v>63</v>
      </c>
      <c r="C7" t="s">
        <v>67</v>
      </c>
      <c r="D7" s="1" t="s">
        <v>23</v>
      </c>
      <c r="E7" s="1" t="s">
        <v>22</v>
      </c>
      <c r="F7" s="2">
        <v>1</v>
      </c>
      <c r="G7" s="2">
        <v>2329947</v>
      </c>
      <c r="J7" s="15" t="str">
        <f t="shared" si="0"/>
        <v>R6 = 4,7 kΩ, 0.25W</v>
      </c>
    </row>
    <row r="8" spans="1:11" ht="15" x14ac:dyDescent="0.2">
      <c r="A8" s="1" t="s">
        <v>125</v>
      </c>
      <c r="B8" s="1" t="s">
        <v>63</v>
      </c>
      <c r="C8" t="s">
        <v>68</v>
      </c>
      <c r="D8" s="1" t="s">
        <v>23</v>
      </c>
      <c r="E8" s="1" t="s">
        <v>19</v>
      </c>
      <c r="F8" s="2">
        <v>2</v>
      </c>
      <c r="G8" s="2">
        <v>2329853</v>
      </c>
      <c r="J8" s="15" t="str">
        <f t="shared" si="0"/>
        <v>R1,R2 = 100 kΩ, 0.25W</v>
      </c>
    </row>
    <row r="9" spans="1:11" ht="15" x14ac:dyDescent="0.2">
      <c r="A9" s="1" t="s">
        <v>126</v>
      </c>
      <c r="B9" s="1" t="s">
        <v>69</v>
      </c>
      <c r="C9" t="s">
        <v>70</v>
      </c>
      <c r="D9" s="1" t="s">
        <v>24</v>
      </c>
      <c r="E9" s="1" t="s">
        <v>103</v>
      </c>
      <c r="F9" s="2">
        <v>1</v>
      </c>
      <c r="G9" s="2">
        <v>9354069</v>
      </c>
      <c r="J9" s="15" t="str">
        <f t="shared" si="0"/>
        <v>P2 = Trimmer 100 Ω, 0.5W</v>
      </c>
    </row>
    <row r="10" spans="1:11" ht="15" x14ac:dyDescent="0.2">
      <c r="A10" s="1" t="s">
        <v>127</v>
      </c>
      <c r="B10" s="1" t="s">
        <v>69</v>
      </c>
      <c r="C10" s="2" t="s">
        <v>71</v>
      </c>
      <c r="D10" s="1" t="s">
        <v>24</v>
      </c>
      <c r="E10" s="1" t="s">
        <v>104</v>
      </c>
      <c r="F10" s="2">
        <v>1</v>
      </c>
      <c r="G10" s="2">
        <v>9354093</v>
      </c>
      <c r="J10" s="15" t="str">
        <f t="shared" si="0"/>
        <v>P1 = Trimmer 100 kΩ</v>
      </c>
    </row>
    <row r="11" spans="1:11" ht="15" x14ac:dyDescent="0.2">
      <c r="A11" s="1" t="s">
        <v>128</v>
      </c>
      <c r="D11" s="1" t="s">
        <v>23</v>
      </c>
      <c r="E11" s="1" t="s">
        <v>105</v>
      </c>
      <c r="F11" s="2">
        <v>4</v>
      </c>
      <c r="J11" s="15" t="str">
        <f t="shared" si="0"/>
        <v>R9, R10, R11 = 0 Ω (or wire bridge)</v>
      </c>
    </row>
    <row r="12" spans="1:11" s="17" customFormat="1" ht="15" x14ac:dyDescent="0.2">
      <c r="A12" s="16" t="s">
        <v>7</v>
      </c>
      <c r="B12" s="16"/>
      <c r="C12" s="16"/>
      <c r="D12" s="16"/>
      <c r="E12" s="16"/>
      <c r="F12" s="17">
        <f>SUM(F13:F16)</f>
        <v>6</v>
      </c>
      <c r="J12" s="18" t="str">
        <f t="shared" si="0"/>
        <v>Capacitor</v>
      </c>
    </row>
    <row r="13" spans="1:11" ht="15" x14ac:dyDescent="0.2">
      <c r="A13" s="1" t="s">
        <v>59</v>
      </c>
      <c r="B13" s="1" t="s">
        <v>60</v>
      </c>
      <c r="C13" s="1" t="s">
        <v>72</v>
      </c>
      <c r="D13" s="1" t="s">
        <v>28</v>
      </c>
      <c r="E13" s="1" t="s">
        <v>25</v>
      </c>
      <c r="F13" s="2">
        <v>3</v>
      </c>
      <c r="G13" s="2">
        <v>1216438</v>
      </c>
      <c r="J13" s="15" t="str">
        <f t="shared" si="0"/>
        <v>C1,C2,C6 = 100 nF, 50V</v>
      </c>
    </row>
    <row r="14" spans="1:11" ht="15" x14ac:dyDescent="0.2">
      <c r="A14" s="1" t="s">
        <v>56</v>
      </c>
      <c r="B14" s="1" t="s">
        <v>60</v>
      </c>
      <c r="C14" s="1" t="s">
        <v>73</v>
      </c>
      <c r="D14" s="1" t="s">
        <v>27</v>
      </c>
      <c r="E14" s="1" t="s">
        <v>26</v>
      </c>
      <c r="F14" s="2">
        <v>1</v>
      </c>
      <c r="G14" s="2">
        <v>1236658</v>
      </c>
      <c r="J14" s="15" t="str">
        <f t="shared" si="0"/>
        <v>C5 = 22 µF, 16V</v>
      </c>
    </row>
    <row r="15" spans="1:11" ht="15" x14ac:dyDescent="0.2">
      <c r="A15" s="1" t="s">
        <v>57</v>
      </c>
      <c r="B15" s="1" t="s">
        <v>61</v>
      </c>
      <c r="C15" s="1" t="s">
        <v>74</v>
      </c>
      <c r="D15" s="1" t="s">
        <v>27</v>
      </c>
      <c r="E15" s="1" t="s">
        <v>29</v>
      </c>
      <c r="F15" s="2">
        <v>1</v>
      </c>
      <c r="G15" s="2">
        <v>2326010</v>
      </c>
      <c r="J15" s="15" t="str">
        <f t="shared" si="0"/>
        <v>C4 = 220 µF, 16V</v>
      </c>
    </row>
    <row r="16" spans="1:11" ht="15" x14ac:dyDescent="0.2">
      <c r="A16" s="1" t="s">
        <v>58</v>
      </c>
      <c r="B16" s="1" t="s">
        <v>62</v>
      </c>
      <c r="C16" s="1" t="s">
        <v>75</v>
      </c>
      <c r="D16" s="1" t="s">
        <v>27</v>
      </c>
      <c r="E16" s="1" t="s">
        <v>30</v>
      </c>
      <c r="F16" s="2">
        <v>1</v>
      </c>
      <c r="G16" s="2">
        <v>1144690</v>
      </c>
      <c r="J16" s="15" t="str">
        <f t="shared" si="0"/>
        <v>C3 = 470 µF, 16V</v>
      </c>
    </row>
    <row r="17" spans="1:10" s="6" customFormat="1" ht="15" x14ac:dyDescent="0.2">
      <c r="A17" s="5" t="s">
        <v>8</v>
      </c>
      <c r="B17" s="5"/>
      <c r="C17" s="5"/>
      <c r="D17" s="5"/>
      <c r="E17" s="5"/>
      <c r="F17" s="6">
        <f>SUM(F18:F25)</f>
        <v>10</v>
      </c>
      <c r="J17" s="18" t="str">
        <f t="shared" si="0"/>
        <v>Semiconductor</v>
      </c>
    </row>
    <row r="18" spans="1:10" ht="15" x14ac:dyDescent="0.2">
      <c r="A18" s="1" t="s">
        <v>101</v>
      </c>
      <c r="B18" s="1" t="s">
        <v>76</v>
      </c>
      <c r="C18" t="s">
        <v>100</v>
      </c>
      <c r="D18" s="1" t="s">
        <v>41</v>
      </c>
      <c r="E18" s="1" t="s">
        <v>31</v>
      </c>
      <c r="F18" s="2">
        <v>1</v>
      </c>
      <c r="G18">
        <v>1836777</v>
      </c>
      <c r="J18" s="15" t="str">
        <f t="shared" si="0"/>
        <v>D1 = 1N4001</v>
      </c>
    </row>
    <row r="19" spans="1:10" ht="15" x14ac:dyDescent="0.2">
      <c r="A19" s="1" t="s">
        <v>129</v>
      </c>
      <c r="B19" s="1" t="s">
        <v>77</v>
      </c>
      <c r="C19" t="s">
        <v>78</v>
      </c>
      <c r="D19" s="1" t="s">
        <v>32</v>
      </c>
      <c r="E19" s="1" t="s">
        <v>33</v>
      </c>
      <c r="F19" s="2">
        <v>1</v>
      </c>
      <c r="G19">
        <v>9759034</v>
      </c>
      <c r="J19" s="15" t="str">
        <f t="shared" si="0"/>
        <v>IC1 = PIC12F683P-I/P</v>
      </c>
    </row>
    <row r="20" spans="1:10" ht="15" x14ac:dyDescent="0.2">
      <c r="A20" s="1" t="s">
        <v>34</v>
      </c>
      <c r="B20" s="1" t="s">
        <v>79</v>
      </c>
      <c r="C20" t="s">
        <v>34</v>
      </c>
      <c r="D20" s="1" t="s">
        <v>32</v>
      </c>
      <c r="E20" s="1" t="s">
        <v>35</v>
      </c>
      <c r="F20" s="2">
        <v>1</v>
      </c>
      <c r="G20">
        <v>9488332</v>
      </c>
      <c r="J20" s="15" t="str">
        <f t="shared" si="0"/>
        <v>IC2 = LM386N-1</v>
      </c>
    </row>
    <row r="21" spans="1:10" ht="15" x14ac:dyDescent="0.2">
      <c r="A21" s="1" t="s">
        <v>80</v>
      </c>
      <c r="B21" s="1" t="s">
        <v>79</v>
      </c>
      <c r="C21" t="s">
        <v>80</v>
      </c>
      <c r="D21" s="1" t="s">
        <v>36</v>
      </c>
      <c r="E21" s="1" t="s">
        <v>37</v>
      </c>
      <c r="F21" s="2">
        <v>1</v>
      </c>
      <c r="G21">
        <v>1469118</v>
      </c>
      <c r="J21" s="15" t="str">
        <f t="shared" si="0"/>
        <v>IC3 = LP2950CZ-3.3/NOPB</v>
      </c>
    </row>
    <row r="22" spans="1:10" ht="15" x14ac:dyDescent="0.2">
      <c r="A22" s="1" t="s">
        <v>38</v>
      </c>
      <c r="B22" s="1" t="s">
        <v>81</v>
      </c>
      <c r="C22" t="s">
        <v>38</v>
      </c>
      <c r="D22" s="1" t="s">
        <v>39</v>
      </c>
      <c r="E22" s="1" t="s">
        <v>40</v>
      </c>
      <c r="F22" s="2">
        <v>2</v>
      </c>
      <c r="G22">
        <v>1021086</v>
      </c>
      <c r="J22" s="15" t="str">
        <f t="shared" si="0"/>
        <v>IC4,IC5 = MOC3022M</v>
      </c>
    </row>
    <row r="23" spans="1:10" ht="15" x14ac:dyDescent="0.2">
      <c r="A23" s="1" t="s">
        <v>42</v>
      </c>
      <c r="B23" s="1" t="s">
        <v>82</v>
      </c>
      <c r="C23" t="s">
        <v>83</v>
      </c>
      <c r="D23" s="1" t="s">
        <v>36</v>
      </c>
      <c r="E23" s="1" t="s">
        <v>43</v>
      </c>
      <c r="F23" s="2">
        <v>1</v>
      </c>
      <c r="G23">
        <v>2101811</v>
      </c>
      <c r="J23" s="15" t="str">
        <f t="shared" si="0"/>
        <v>T3 = BC547</v>
      </c>
    </row>
    <row r="24" spans="1:10" ht="15" x14ac:dyDescent="0.2">
      <c r="A24" s="1" t="s">
        <v>130</v>
      </c>
      <c r="B24" s="1" t="s">
        <v>90</v>
      </c>
      <c r="C24" s="21" t="s">
        <v>91</v>
      </c>
      <c r="D24" s="1" t="s">
        <v>27</v>
      </c>
      <c r="E24" s="1" t="s">
        <v>44</v>
      </c>
      <c r="F24" s="2">
        <v>1</v>
      </c>
      <c r="G24">
        <v>1131474</v>
      </c>
      <c r="J24" s="15" t="str">
        <f t="shared" si="0"/>
        <v>TR1 = Transformer 2x 115V to 2x 6V</v>
      </c>
    </row>
    <row r="25" spans="1:10" ht="15" x14ac:dyDescent="0.2">
      <c r="A25" s="1" t="s">
        <v>131</v>
      </c>
      <c r="B25" s="1" t="s">
        <v>84</v>
      </c>
      <c r="C25" t="s">
        <v>85</v>
      </c>
      <c r="D25" s="1" t="s">
        <v>45</v>
      </c>
      <c r="E25" s="1" t="s">
        <v>46</v>
      </c>
      <c r="F25" s="2">
        <v>2</v>
      </c>
      <c r="G25">
        <v>2074975</v>
      </c>
      <c r="J25" s="15" t="str">
        <f t="shared" si="0"/>
        <v>TRI1,TRI2 = BT138-800</v>
      </c>
    </row>
    <row r="26" spans="1:10" ht="15" x14ac:dyDescent="0.2">
      <c r="A26" s="1" t="s">
        <v>99</v>
      </c>
      <c r="B26" s="1" t="s">
        <v>76</v>
      </c>
      <c r="C26" t="s">
        <v>86</v>
      </c>
      <c r="D26" s="1" t="s">
        <v>51</v>
      </c>
      <c r="E26" s="1" t="s">
        <v>52</v>
      </c>
      <c r="F26" s="2">
        <v>1</v>
      </c>
      <c r="G26">
        <v>1497581</v>
      </c>
      <c r="J26" s="15" t="str">
        <f t="shared" si="0"/>
        <v xml:space="preserve">B1 = Bridge rectifier </v>
      </c>
    </row>
    <row r="27" spans="1:10" s="6" customFormat="1" ht="15" x14ac:dyDescent="0.2">
      <c r="A27" s="5" t="s">
        <v>9</v>
      </c>
      <c r="B27" s="5"/>
      <c r="C27" s="5"/>
      <c r="D27" s="5"/>
      <c r="E27" s="5"/>
      <c r="J27" s="18" t="str">
        <f t="shared" si="0"/>
        <v>Other</v>
      </c>
    </row>
    <row r="28" spans="1:10" ht="15" x14ac:dyDescent="0.2">
      <c r="A28" s="1" t="s">
        <v>98</v>
      </c>
      <c r="B28" s="1" t="s">
        <v>92</v>
      </c>
      <c r="C28" s="1" t="s">
        <v>94</v>
      </c>
      <c r="D28" s="1" t="s">
        <v>47</v>
      </c>
      <c r="E28" s="1" t="s">
        <v>48</v>
      </c>
      <c r="F28" s="2">
        <v>4</v>
      </c>
      <c r="G28">
        <v>2072365</v>
      </c>
      <c r="J28" s="15" t="str">
        <f t="shared" si="0"/>
        <v>K1,K2,K3,K4 = Terminal block, 7.5mm pitch</v>
      </c>
    </row>
    <row r="29" spans="1:10" ht="15" x14ac:dyDescent="0.2">
      <c r="A29" s="1" t="s">
        <v>97</v>
      </c>
      <c r="B29" s="1" t="s">
        <v>92</v>
      </c>
      <c r="C29" s="1" t="s">
        <v>93</v>
      </c>
      <c r="D29" s="1" t="s">
        <v>27</v>
      </c>
      <c r="E29" s="1" t="s">
        <v>49</v>
      </c>
      <c r="F29" s="2">
        <v>1</v>
      </c>
      <c r="G29">
        <v>1792903</v>
      </c>
      <c r="J29" s="15" t="str">
        <f t="shared" si="0"/>
        <v>K5 = Terminal block, 5mm pitch</v>
      </c>
    </row>
    <row r="30" spans="1:10" ht="15" x14ac:dyDescent="0.2">
      <c r="A30" s="1" t="s">
        <v>132</v>
      </c>
      <c r="D30" s="1" t="s">
        <v>55</v>
      </c>
      <c r="E30" s="1" t="s">
        <v>50</v>
      </c>
      <c r="F30" s="2">
        <v>1</v>
      </c>
      <c r="G30"/>
      <c r="H30" s="2" t="s">
        <v>54</v>
      </c>
      <c r="J30" s="15" t="str">
        <f t="shared" si="0"/>
        <v>MOD1 = WTV020-SD-mini MP3 player</v>
      </c>
    </row>
    <row r="31" spans="1:10" ht="15" x14ac:dyDescent="0.2">
      <c r="A31" s="1" t="s">
        <v>106</v>
      </c>
      <c r="B31" s="1" t="s">
        <v>108</v>
      </c>
      <c r="C31" s="1" t="s">
        <v>109</v>
      </c>
      <c r="D31" s="1" t="s">
        <v>113</v>
      </c>
      <c r="E31" s="1" t="s">
        <v>114</v>
      </c>
      <c r="F31" s="2">
        <v>1</v>
      </c>
      <c r="G31">
        <v>9922245</v>
      </c>
      <c r="J31" s="15" t="str">
        <f t="shared" si="0"/>
        <v>F1 = Fuse 1A slow</v>
      </c>
    </row>
    <row r="32" spans="1:10" ht="15" x14ac:dyDescent="0.2">
      <c r="A32" s="1" t="s">
        <v>120</v>
      </c>
      <c r="B32" s="1" t="s">
        <v>117</v>
      </c>
      <c r="C32" s="1" t="s">
        <v>118</v>
      </c>
      <c r="D32" s="1" t="s">
        <v>113</v>
      </c>
      <c r="E32" s="1" t="s">
        <v>119</v>
      </c>
      <c r="F32" s="2">
        <v>2</v>
      </c>
      <c r="G32" s="8">
        <v>1892318</v>
      </c>
      <c r="J32" s="15" t="str">
        <f>CONCATENATE(E32,IF(ISBLANK(E32),""," = "),A32)</f>
        <v>HS1, HS2 = Heatsink 21 K/W</v>
      </c>
    </row>
    <row r="33" spans="1:10" ht="15" x14ac:dyDescent="0.2">
      <c r="A33" s="1" t="s">
        <v>107</v>
      </c>
      <c r="B33" s="1" t="s">
        <v>111</v>
      </c>
      <c r="C33" s="1" t="s">
        <v>110</v>
      </c>
      <c r="D33" s="1" t="s">
        <v>112</v>
      </c>
      <c r="F33" s="2">
        <v>1</v>
      </c>
      <c r="G33">
        <v>146123</v>
      </c>
      <c r="J33" s="15" t="str">
        <f t="shared" si="0"/>
        <v>Fuse holder, PCB mount</v>
      </c>
    </row>
    <row r="34" spans="1:10" s="8" customFormat="1" ht="15" x14ac:dyDescent="0.2">
      <c r="A34" s="7" t="s">
        <v>87</v>
      </c>
      <c r="B34" s="7" t="s">
        <v>88</v>
      </c>
      <c r="C34" s="7" t="s">
        <v>89</v>
      </c>
      <c r="D34" s="7" t="s">
        <v>113</v>
      </c>
      <c r="E34" s="7"/>
      <c r="F34" s="8">
        <v>1</v>
      </c>
      <c r="G34" s="8">
        <v>1426582</v>
      </c>
      <c r="J34" s="15" t="str">
        <f t="shared" si="0"/>
        <v>Enclosure</v>
      </c>
    </row>
    <row r="35" spans="1:10" ht="15" x14ac:dyDescent="0.2">
      <c r="A35" s="1" t="s">
        <v>133</v>
      </c>
      <c r="B35" s="1" t="s">
        <v>95</v>
      </c>
      <c r="C35" s="1" t="s">
        <v>96</v>
      </c>
      <c r="D35" s="1" t="s">
        <v>113</v>
      </c>
      <c r="F35" s="2">
        <v>1</v>
      </c>
      <c r="J35" s="15" t="str">
        <f t="shared" si="0"/>
        <v>PCB 130274-1 V1.2</v>
      </c>
    </row>
    <row r="36" spans="1:10" ht="15" x14ac:dyDescent="0.2">
      <c r="A36" s="1" t="s">
        <v>116</v>
      </c>
      <c r="F36" s="2">
        <v>2</v>
      </c>
      <c r="J36" s="15" t="str">
        <f>CONCATENATE(E36,IF(ISBLANK(E36),""," = "),A36)</f>
        <v>Socket DIP6 for IC4 &amp; IC5</v>
      </c>
    </row>
    <row r="37" spans="1:10" ht="15" x14ac:dyDescent="0.2">
      <c r="A37" s="1" t="s">
        <v>115</v>
      </c>
      <c r="F37" s="2">
        <v>2</v>
      </c>
      <c r="J37" s="15" t="str">
        <f>CONCATENATE(E37,IF(ISBLANK(E37),""," = "),A37)</f>
        <v>Socket DIP8 for IC1 &amp; IC2</v>
      </c>
    </row>
    <row r="39" spans="1:10" ht="15" x14ac:dyDescent="0.2">
      <c r="J39" s="15" t="str">
        <f t="shared" si="0"/>
        <v/>
      </c>
    </row>
    <row r="40" spans="1:10" ht="15" x14ac:dyDescent="0.2">
      <c r="J40" s="15" t="str">
        <f t="shared" si="0"/>
        <v/>
      </c>
    </row>
    <row r="41" spans="1:10" ht="15" x14ac:dyDescent="0.2">
      <c r="J41" s="15" t="str">
        <f t="shared" si="0"/>
        <v/>
      </c>
    </row>
    <row r="42" spans="1:10" ht="15" x14ac:dyDescent="0.2">
      <c r="J42" s="15" t="str">
        <f t="shared" si="0"/>
        <v/>
      </c>
    </row>
    <row r="43" spans="1:10" ht="15" x14ac:dyDescent="0.2">
      <c r="J43" s="15" t="str">
        <f t="shared" si="0"/>
        <v/>
      </c>
    </row>
    <row r="44" spans="1:10" ht="15" x14ac:dyDescent="0.2">
      <c r="J44" s="15" t="str">
        <f t="shared" si="0"/>
        <v/>
      </c>
    </row>
    <row r="45" spans="1:10" ht="15" x14ac:dyDescent="0.2">
      <c r="A45"/>
      <c r="J45" s="15" t="str">
        <f t="shared" si="0"/>
        <v/>
      </c>
    </row>
    <row r="46" spans="1:10" ht="15" x14ac:dyDescent="0.2">
      <c r="A46"/>
      <c r="J46" s="15" t="str">
        <f t="shared" si="0"/>
        <v/>
      </c>
    </row>
    <row r="47" spans="1:10" ht="15" x14ac:dyDescent="0.2">
      <c r="A47"/>
      <c r="J47" s="15" t="str">
        <f t="shared" si="0"/>
        <v/>
      </c>
    </row>
    <row r="48" spans="1:10" ht="15" x14ac:dyDescent="0.2">
      <c r="A48"/>
      <c r="J48" s="15" t="str">
        <f t="shared" si="0"/>
        <v/>
      </c>
    </row>
    <row r="49" spans="1:10" ht="15" x14ac:dyDescent="0.2">
      <c r="A49"/>
      <c r="J49" s="15" t="str">
        <f t="shared" si="0"/>
        <v/>
      </c>
    </row>
    <row r="50" spans="1:10" ht="15" x14ac:dyDescent="0.2">
      <c r="J50" s="15" t="str">
        <f t="shared" si="0"/>
        <v/>
      </c>
    </row>
    <row r="51" spans="1:10" ht="15" x14ac:dyDescent="0.2">
      <c r="J51" s="15" t="str">
        <f t="shared" si="0"/>
        <v/>
      </c>
    </row>
    <row r="52" spans="1:10" ht="15" x14ac:dyDescent="0.2">
      <c r="J52" s="15" t="str">
        <f t="shared" si="0"/>
        <v/>
      </c>
    </row>
    <row r="53" spans="1:10" ht="15" x14ac:dyDescent="0.2">
      <c r="A53"/>
      <c r="J53" s="15" t="str">
        <f t="shared" si="0"/>
        <v/>
      </c>
    </row>
    <row r="54" spans="1:10" ht="15" x14ac:dyDescent="0.2">
      <c r="J54" s="15" t="str">
        <f t="shared" si="0"/>
        <v/>
      </c>
    </row>
    <row r="55" spans="1:10" ht="15" x14ac:dyDescent="0.2">
      <c r="J55" s="15" t="str">
        <f t="shared" si="0"/>
        <v/>
      </c>
    </row>
    <row r="56" spans="1:10" ht="15" x14ac:dyDescent="0.2">
      <c r="J56" s="15" t="str">
        <f t="shared" si="0"/>
        <v/>
      </c>
    </row>
    <row r="57" spans="1:10" ht="15" x14ac:dyDescent="0.2">
      <c r="J57" s="15" t="str">
        <f t="shared" si="0"/>
        <v/>
      </c>
    </row>
    <row r="58" spans="1:10" ht="15" x14ac:dyDescent="0.2">
      <c r="J58" s="15" t="str">
        <f t="shared" si="0"/>
        <v/>
      </c>
    </row>
    <row r="59" spans="1:10" ht="15" x14ac:dyDescent="0.2">
      <c r="J59" s="15" t="str">
        <f t="shared" si="0"/>
        <v/>
      </c>
    </row>
    <row r="60" spans="1:10" ht="15" x14ac:dyDescent="0.2">
      <c r="J60" s="15" t="str">
        <f t="shared" si="0"/>
        <v/>
      </c>
    </row>
    <row r="61" spans="1:10" ht="15" x14ac:dyDescent="0.2">
      <c r="J61" s="15" t="str">
        <f t="shared" si="0"/>
        <v/>
      </c>
    </row>
    <row r="62" spans="1:10" ht="15" x14ac:dyDescent="0.2">
      <c r="J62" s="15" t="str">
        <f t="shared" si="0"/>
        <v/>
      </c>
    </row>
    <row r="63" spans="1:10" ht="15" x14ac:dyDescent="0.2">
      <c r="J63" s="15" t="str">
        <f t="shared" si="0"/>
        <v/>
      </c>
    </row>
    <row r="64" spans="1:10" ht="15" x14ac:dyDescent="0.2">
      <c r="J64" s="15" t="str">
        <f t="shared" si="0"/>
        <v/>
      </c>
    </row>
    <row r="65" spans="10:10" ht="15" x14ac:dyDescent="0.2">
      <c r="J65" s="15" t="str">
        <f t="shared" si="0"/>
        <v/>
      </c>
    </row>
    <row r="66" spans="10:10" ht="15" x14ac:dyDescent="0.2">
      <c r="J66" s="15" t="str">
        <f t="shared" si="0"/>
        <v/>
      </c>
    </row>
    <row r="67" spans="10:10" ht="15" x14ac:dyDescent="0.2">
      <c r="J67" s="15" t="str">
        <f t="shared" si="0"/>
        <v/>
      </c>
    </row>
    <row r="68" spans="10:10" ht="15" x14ac:dyDescent="0.2">
      <c r="J68" s="15" t="str">
        <f t="shared" si="0"/>
        <v/>
      </c>
    </row>
    <row r="69" spans="10:10" ht="15" x14ac:dyDescent="0.2">
      <c r="J69" s="15" t="str">
        <f t="shared" si="0"/>
        <v/>
      </c>
    </row>
    <row r="70" spans="10:10" ht="15" x14ac:dyDescent="0.2">
      <c r="J70" s="15" t="str">
        <f t="shared" si="0"/>
        <v/>
      </c>
    </row>
    <row r="71" spans="10:10" ht="15" x14ac:dyDescent="0.2">
      <c r="J71" s="15" t="str">
        <f t="shared" si="0"/>
        <v/>
      </c>
    </row>
    <row r="72" spans="10:10" ht="15" x14ac:dyDescent="0.2">
      <c r="J72" s="15" t="str">
        <f t="shared" si="0"/>
        <v/>
      </c>
    </row>
    <row r="73" spans="10:10" ht="15" x14ac:dyDescent="0.2">
      <c r="J73" s="15" t="str">
        <f t="shared" si="0"/>
        <v/>
      </c>
    </row>
    <row r="74" spans="10:10" ht="15" x14ac:dyDescent="0.2">
      <c r="J74" s="15" t="str">
        <f t="shared" si="0"/>
        <v/>
      </c>
    </row>
    <row r="75" spans="10:10" ht="15" x14ac:dyDescent="0.2">
      <c r="J75" s="15" t="str">
        <f t="shared" si="0"/>
        <v/>
      </c>
    </row>
    <row r="76" spans="10:10" ht="15" x14ac:dyDescent="0.2">
      <c r="J76" s="15" t="str">
        <f t="shared" si="0"/>
        <v/>
      </c>
    </row>
    <row r="77" spans="10:10" ht="15" x14ac:dyDescent="0.2">
      <c r="J77" s="15" t="str">
        <f t="shared" si="0"/>
        <v/>
      </c>
    </row>
    <row r="78" spans="10:10" ht="15" x14ac:dyDescent="0.2">
      <c r="J78" s="15" t="str">
        <f t="shared" si="0"/>
        <v/>
      </c>
    </row>
    <row r="79" spans="10:10" ht="15" x14ac:dyDescent="0.2">
      <c r="J79" s="15" t="str">
        <f t="shared" si="0"/>
        <v/>
      </c>
    </row>
    <row r="80" spans="10:10" ht="15" x14ac:dyDescent="0.2">
      <c r="J80" s="15" t="str">
        <f t="shared" si="0"/>
        <v/>
      </c>
    </row>
    <row r="81" spans="10:10" ht="15" x14ac:dyDescent="0.2">
      <c r="J81" s="15" t="str">
        <f t="shared" ref="J81:J113" si="1">CONCATENATE(E81,IF(ISBLANK(E81),""," = "),A81)</f>
        <v/>
      </c>
    </row>
    <row r="82" spans="10:10" ht="15" x14ac:dyDescent="0.2">
      <c r="J82" s="15" t="str">
        <f t="shared" si="1"/>
        <v/>
      </c>
    </row>
    <row r="83" spans="10:10" ht="15" x14ac:dyDescent="0.2">
      <c r="J83" s="15" t="str">
        <f t="shared" si="1"/>
        <v/>
      </c>
    </row>
    <row r="84" spans="10:10" ht="15" x14ac:dyDescent="0.2">
      <c r="J84" s="15" t="str">
        <f t="shared" si="1"/>
        <v/>
      </c>
    </row>
    <row r="85" spans="10:10" ht="15" x14ac:dyDescent="0.2">
      <c r="J85" s="15" t="str">
        <f t="shared" si="1"/>
        <v/>
      </c>
    </row>
    <row r="86" spans="10:10" ht="15" x14ac:dyDescent="0.2">
      <c r="J86" s="15" t="str">
        <f t="shared" si="1"/>
        <v/>
      </c>
    </row>
    <row r="87" spans="10:10" ht="15" x14ac:dyDescent="0.2">
      <c r="J87" s="15" t="str">
        <f t="shared" si="1"/>
        <v/>
      </c>
    </row>
    <row r="88" spans="10:10" ht="15" x14ac:dyDescent="0.2">
      <c r="J88" s="15" t="str">
        <f t="shared" si="1"/>
        <v/>
      </c>
    </row>
    <row r="89" spans="10:10" ht="15" x14ac:dyDescent="0.2">
      <c r="J89" s="15" t="str">
        <f t="shared" si="1"/>
        <v/>
      </c>
    </row>
    <row r="90" spans="10:10" ht="15" x14ac:dyDescent="0.2">
      <c r="J90" s="15" t="str">
        <f t="shared" si="1"/>
        <v/>
      </c>
    </row>
    <row r="91" spans="10:10" ht="15" x14ac:dyDescent="0.2">
      <c r="J91" s="15" t="str">
        <f t="shared" si="1"/>
        <v/>
      </c>
    </row>
    <row r="92" spans="10:10" ht="15" x14ac:dyDescent="0.2">
      <c r="J92" s="15" t="str">
        <f t="shared" si="1"/>
        <v/>
      </c>
    </row>
    <row r="93" spans="10:10" ht="15" x14ac:dyDescent="0.2">
      <c r="J93" s="15" t="str">
        <f t="shared" si="1"/>
        <v/>
      </c>
    </row>
    <row r="94" spans="10:10" ht="15" x14ac:dyDescent="0.2">
      <c r="J94" s="15" t="str">
        <f t="shared" si="1"/>
        <v/>
      </c>
    </row>
    <row r="95" spans="10:10" ht="15" x14ac:dyDescent="0.2">
      <c r="J95" s="15" t="str">
        <f t="shared" si="1"/>
        <v/>
      </c>
    </row>
    <row r="96" spans="10:10" ht="15" x14ac:dyDescent="0.2">
      <c r="J96" s="15" t="str">
        <f t="shared" si="1"/>
        <v/>
      </c>
    </row>
    <row r="97" spans="10:10" ht="15" x14ac:dyDescent="0.2">
      <c r="J97" s="15" t="str">
        <f t="shared" si="1"/>
        <v/>
      </c>
    </row>
    <row r="98" spans="10:10" ht="15" x14ac:dyDescent="0.2">
      <c r="J98" s="15" t="str">
        <f t="shared" si="1"/>
        <v/>
      </c>
    </row>
    <row r="99" spans="10:10" ht="15" x14ac:dyDescent="0.2">
      <c r="J99" s="15" t="str">
        <f t="shared" si="1"/>
        <v/>
      </c>
    </row>
    <row r="100" spans="10:10" ht="15" x14ac:dyDescent="0.2">
      <c r="J100" s="15" t="str">
        <f t="shared" si="1"/>
        <v/>
      </c>
    </row>
    <row r="101" spans="10:10" ht="15" x14ac:dyDescent="0.2">
      <c r="J101" s="15" t="str">
        <f t="shared" si="1"/>
        <v/>
      </c>
    </row>
    <row r="102" spans="10:10" ht="15" x14ac:dyDescent="0.2">
      <c r="J102" s="15" t="str">
        <f t="shared" si="1"/>
        <v/>
      </c>
    </row>
    <row r="103" spans="10:10" ht="15" x14ac:dyDescent="0.2">
      <c r="J103" s="15" t="str">
        <f t="shared" si="1"/>
        <v/>
      </c>
    </row>
    <row r="104" spans="10:10" ht="15" x14ac:dyDescent="0.2">
      <c r="J104" s="15" t="str">
        <f t="shared" si="1"/>
        <v/>
      </c>
    </row>
    <row r="105" spans="10:10" ht="15" x14ac:dyDescent="0.2">
      <c r="J105" s="15" t="str">
        <f t="shared" si="1"/>
        <v/>
      </c>
    </row>
    <row r="106" spans="10:10" ht="15" x14ac:dyDescent="0.2">
      <c r="J106" s="15" t="str">
        <f t="shared" si="1"/>
        <v/>
      </c>
    </row>
    <row r="107" spans="10:10" ht="15" x14ac:dyDescent="0.2">
      <c r="J107" s="15" t="str">
        <f t="shared" si="1"/>
        <v/>
      </c>
    </row>
    <row r="108" spans="10:10" ht="15" x14ac:dyDescent="0.2">
      <c r="J108" s="15" t="str">
        <f t="shared" si="1"/>
        <v/>
      </c>
    </row>
    <row r="109" spans="10:10" ht="15" x14ac:dyDescent="0.2">
      <c r="J109" s="15" t="str">
        <f t="shared" si="1"/>
        <v/>
      </c>
    </row>
    <row r="110" spans="10:10" ht="15" x14ac:dyDescent="0.2">
      <c r="J110" s="15" t="str">
        <f t="shared" si="1"/>
        <v/>
      </c>
    </row>
    <row r="111" spans="10:10" ht="15" x14ac:dyDescent="0.2">
      <c r="J111" s="15" t="str">
        <f t="shared" si="1"/>
        <v/>
      </c>
    </row>
    <row r="112" spans="10:10" ht="15" x14ac:dyDescent="0.2">
      <c r="J112" s="15" t="str">
        <f t="shared" si="1"/>
        <v/>
      </c>
    </row>
    <row r="113" spans="10:10" ht="15" x14ac:dyDescent="0.2">
      <c r="J113" s="15" t="str">
        <f t="shared" si="1"/>
        <v/>
      </c>
    </row>
  </sheetData>
  <mergeCells count="1">
    <mergeCell ref="A1:F1"/>
  </mergeCells>
  <phoneticPr fontId="7" type="noConversion"/>
  <pageMargins left="0.31527777777777777" right="0.31527777777777777" top="0.31527777777777777" bottom="0.41388888888888886" header="0.51180555555555551" footer="0.31527777777777777"/>
  <pageSetup paperSize="9" scale="87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zoomScaleNormal="100" workbookViewId="0">
      <selection sqref="A1:D1"/>
    </sheetView>
  </sheetViews>
  <sheetFormatPr baseColWidth="10" defaultColWidth="11.5703125" defaultRowHeight="12.75" x14ac:dyDescent="0.2"/>
  <cols>
    <col min="1" max="1" width="13.140625" style="2" customWidth="1"/>
    <col min="2" max="2" width="6" style="2" customWidth="1"/>
    <col min="3" max="3" width="21.42578125" style="2" customWidth="1"/>
    <col min="4" max="4" width="128" style="2" customWidth="1"/>
    <col min="5" max="16384" width="11.5703125" style="2"/>
  </cols>
  <sheetData>
    <row r="1" spans="1:4" s="9" customFormat="1" ht="17.100000000000001" customHeight="1" x14ac:dyDescent="0.2">
      <c r="A1" s="23" t="s">
        <v>10</v>
      </c>
      <c r="B1" s="23"/>
      <c r="C1" s="23"/>
      <c r="D1" s="23"/>
    </row>
    <row r="2" spans="1:4" s="9" customFormat="1" ht="14.85" customHeight="1" x14ac:dyDescent="0.2">
      <c r="A2" s="10" t="s">
        <v>11</v>
      </c>
      <c r="B2" s="11" t="s">
        <v>12</v>
      </c>
      <c r="C2" s="11" t="s">
        <v>13</v>
      </c>
      <c r="D2" s="11" t="s">
        <v>0</v>
      </c>
    </row>
    <row r="3" spans="1:4" x14ac:dyDescent="0.2">
      <c r="A3" s="12"/>
      <c r="B3" s="13"/>
      <c r="C3" s="13"/>
      <c r="D3" s="13"/>
    </row>
    <row r="4" spans="1:4" x14ac:dyDescent="0.2">
      <c r="A4" s="12"/>
      <c r="B4" s="13"/>
      <c r="C4" s="13"/>
      <c r="D4" s="13"/>
    </row>
    <row r="5" spans="1:4" x14ac:dyDescent="0.2">
      <c r="A5" s="14"/>
    </row>
    <row r="6" spans="1:4" x14ac:dyDescent="0.2">
      <c r="A6" s="14"/>
    </row>
  </sheetData>
  <mergeCells count="1">
    <mergeCell ref="A1:D1"/>
  </mergeCells>
  <phoneticPr fontId="7" type="noConversion"/>
  <pageMargins left="0.31527777777777777" right="0.31527777777777777" top="0.31527777777777777" bottom="0.41388888888888886" header="0.51180555555555551" footer="0.31527777777777777"/>
  <pageSetup paperSize="9" scale="8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BOM</vt:lpstr>
      <vt:lpstr>history</vt:lpstr>
      <vt:lpstr>BOM!Zone_d_impression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Uiterwijk | Elektor</dc:creator>
  <cp:lastModifiedBy>CPV</cp:lastModifiedBy>
  <cp:lastPrinted>2009-08-03T09:49:46Z</cp:lastPrinted>
  <dcterms:created xsi:type="dcterms:W3CDTF">2009-05-15T08:53:47Z</dcterms:created>
  <dcterms:modified xsi:type="dcterms:W3CDTF">2014-01-10T11:22:28Z</dcterms:modified>
</cp:coreProperties>
</file>