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'BOM'!$A$1:$I$92</definedName>
  </definedNames>
  <calcPr calcId="145621"/>
</workbook>
</file>

<file path=xl/sharedStrings.xml><?xml version="1.0" encoding="utf-8"?>
<sst xmlns="http://schemas.openxmlformats.org/spreadsheetml/2006/main" count="344" uniqueCount="264">
  <si>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</si>
  <si>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</si>
  <si>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</si>
  <si>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</si>
  <si>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</si>
  <si>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</si>
  <si>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</si>
  <si>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</si>
  <si>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</si>
  <si>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</si>
  <si>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</si>
  <si>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</si>
  <si>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</si>
  <si>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</si>
  <si>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</si>
  <si>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</si>
  <si>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</si>
  <si>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</si>
  <si>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</si>
  <si>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</si>
  <si>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</si>
  <si>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Multicomp</t>
  </si>
  <si>
    <t>C3</t>
  </si>
  <si>
    <t>100nf 20%</t>
  </si>
  <si>
    <t>low current LED 3mm red</t>
  </si>
  <si>
    <t>ledev</t>
  </si>
  <si>
    <t>D2</t>
  </si>
  <si>
    <t>D3</t>
  </si>
  <si>
    <t>IC1</t>
  </si>
  <si>
    <t>IC2</t>
  </si>
  <si>
    <t>IC3</t>
  </si>
  <si>
    <t>Texas Instruments</t>
  </si>
  <si>
    <t>IC7</t>
  </si>
  <si>
    <t>BOM::130287::Adjustable current source::v1.0</t>
  </si>
  <si>
    <t>12k 5% 400mW</t>
  </si>
  <si>
    <t>Vishay BC Components</t>
  </si>
  <si>
    <t>SFR2500001202JA500</t>
  </si>
  <si>
    <t>res10e</t>
  </si>
  <si>
    <t>R1,R55</t>
  </si>
  <si>
    <t>180k 5% 400mW</t>
  </si>
  <si>
    <t>SFR2500001803JA500</t>
  </si>
  <si>
    <t>R2,R40</t>
  </si>
  <si>
    <t>50M 1% 1W</t>
  </si>
  <si>
    <t>Ohmite</t>
  </si>
  <si>
    <t>SM102035005FE</t>
  </si>
  <si>
    <t>R3,R10</t>
  </si>
  <si>
    <t>MRS25000C1005FCT00</t>
  </si>
  <si>
    <t>R4,R15</t>
  </si>
  <si>
    <t>10M 1% 600mW</t>
  </si>
  <si>
    <t>1M 1% 500mW</t>
  </si>
  <si>
    <t>R5,R6,R7,R11,R12,R13,R16,R21,R22,R57,R58,R66</t>
  </si>
  <si>
    <t>1M 0.1% 250mW</t>
  </si>
  <si>
    <t>TE Connectivity/Neohm</t>
  </si>
  <si>
    <t>YR1B1M0CC</t>
  </si>
  <si>
    <t>R17</t>
  </si>
  <si>
    <t>100k 1% 500mW</t>
  </si>
  <si>
    <t>MF50 100K</t>
  </si>
  <si>
    <t>R19</t>
  </si>
  <si>
    <t>R8,R14,R26,R27,R67</t>
  </si>
  <si>
    <t>100k 0.1% 250mW</t>
  </si>
  <si>
    <t>TE Connectivity/Holsworthy</t>
  </si>
  <si>
    <t>H8100KBYA</t>
  </si>
  <si>
    <t>56k2 1% 600mW</t>
  </si>
  <si>
    <t>MRS25000C5622FCT00</t>
  </si>
  <si>
    <t>R9,R54</t>
  </si>
  <si>
    <t>4k64 0.5% 250mW</t>
  </si>
  <si>
    <t>MCMF0W4DF4641A50</t>
  </si>
  <si>
    <t>R18,R53,R56</t>
  </si>
  <si>
    <t>680K 5% 500mW</t>
  </si>
  <si>
    <t>SFR16S0006803JA500</t>
  </si>
  <si>
    <t>R20,R25,R44,R47,R48,R65</t>
  </si>
  <si>
    <t>MF25 1K1</t>
  </si>
  <si>
    <t>R23</t>
  </si>
  <si>
    <t>10k 1% 500mW</t>
  </si>
  <si>
    <t>MF50 10k</t>
  </si>
  <si>
    <t>R28,R29,R30,R37</t>
  </si>
  <si>
    <t>10k 0.1% 250mW</t>
  </si>
  <si>
    <t>H810KBYA</t>
  </si>
  <si>
    <t>R24</t>
  </si>
  <si>
    <t>R31,R32,R33,R38</t>
  </si>
  <si>
    <t>SFR2500001000FA500</t>
  </si>
  <si>
    <t>R34,R35,R36,R39</t>
  </si>
  <si>
    <t>100R 1% 400mW</t>
  </si>
  <si>
    <t>220k 5% 500mW</t>
  </si>
  <si>
    <t>MCF 0.5W 220K</t>
  </si>
  <si>
    <t>R41,R42,R43</t>
  </si>
  <si>
    <t>Yageo</t>
  </si>
  <si>
    <t>0R47 5% 1W</t>
  </si>
  <si>
    <t>PNP1WVJT-52-0R47</t>
  </si>
  <si>
    <t>R45</t>
  </si>
  <si>
    <t>11k 1% 500mW</t>
  </si>
  <si>
    <t>MF50 11k</t>
  </si>
  <si>
    <t>R46,R49</t>
  </si>
  <si>
    <t>330R 5% 500mW</t>
  </si>
  <si>
    <t>CBT50J330R</t>
  </si>
  <si>
    <t>R50,R51</t>
  </si>
  <si>
    <t>1k 1% 500mW</t>
  </si>
  <si>
    <t>MF50 1K</t>
  </si>
  <si>
    <t>21k5 1% 600mW</t>
  </si>
  <si>
    <t>MRS25000C2152FCT00</t>
  </si>
  <si>
    <t>R52,R60</t>
  </si>
  <si>
    <t>3K6 1% 500mW</t>
  </si>
  <si>
    <t>MF50 3k6</t>
  </si>
  <si>
    <t>R59,R68</t>
  </si>
  <si>
    <t>5k6 5% 500mW</t>
  </si>
  <si>
    <t>MCF 0.5W 5K6</t>
  </si>
  <si>
    <t>R61,R64</t>
  </si>
  <si>
    <t>68k1 1% 600mW</t>
  </si>
  <si>
    <t>MRS25000C6812FCT00</t>
  </si>
  <si>
    <t>R62,R63</t>
  </si>
  <si>
    <t>Vishay Draloric</t>
  </si>
  <si>
    <t>AC01000001007JA100</t>
  </si>
  <si>
    <t>R69</t>
  </si>
  <si>
    <t>0R1 5% 1W</t>
  </si>
  <si>
    <t>Inductor</t>
  </si>
  <si>
    <t>680uH 980mA 0R46</t>
  </si>
  <si>
    <t>Panasonic</t>
  </si>
  <si>
    <t>ELC12D681E</t>
  </si>
  <si>
    <t>L1</t>
  </si>
  <si>
    <t>100uH 580mA</t>
  </si>
  <si>
    <t>Toko</t>
  </si>
  <si>
    <t>#822LY-101K</t>
  </si>
  <si>
    <t>L2</t>
  </si>
  <si>
    <t>47p 5%</t>
  </si>
  <si>
    <t>MCCHU5470J5</t>
  </si>
  <si>
    <t>ker1e</t>
  </si>
  <si>
    <t>C1</t>
  </si>
  <si>
    <t>MCRR50104Z5UM0050</t>
  </si>
  <si>
    <t>C2,C14,C17,C19,C20</t>
  </si>
  <si>
    <t>10nf 10%</t>
  </si>
  <si>
    <t>MCRR25103X7RK0050</t>
  </si>
  <si>
    <t>470n 5%</t>
  </si>
  <si>
    <t>ECQV1474JM</t>
  </si>
  <si>
    <t>mkt1e</t>
  </si>
  <si>
    <t>C4</t>
  </si>
  <si>
    <t>C5</t>
  </si>
  <si>
    <t>100u 35V radial 20%</t>
  </si>
  <si>
    <t>ECA1VM101</t>
  </si>
  <si>
    <t>elco2er</t>
  </si>
  <si>
    <t>C6,C9</t>
  </si>
  <si>
    <t>1u 63V 10%</t>
  </si>
  <si>
    <t>MCPBSFC-1J105KB45</t>
  </si>
  <si>
    <t>C7,C10,C11</t>
  </si>
  <si>
    <t>2n2 100V 10%</t>
  </si>
  <si>
    <t>Kemet</t>
  </si>
  <si>
    <t>C315C222K1R5TA</t>
  </si>
  <si>
    <t>C8</t>
  </si>
  <si>
    <t>22p 200V 5%</t>
  </si>
  <si>
    <t>C315C220J2G5TA</t>
  </si>
  <si>
    <t>C12</t>
  </si>
  <si>
    <t>1n 100V 5%</t>
  </si>
  <si>
    <t>C315C102J1G5TA</t>
  </si>
  <si>
    <t>C13</t>
  </si>
  <si>
    <t>C15,C16,C18</t>
  </si>
  <si>
    <t>LT1004CZ-1.2</t>
  </si>
  <si>
    <t>Linear Technology</t>
  </si>
  <si>
    <t>LT1004CZ-1.2#PBF</t>
  </si>
  <si>
    <t>TO92</t>
  </si>
  <si>
    <t>D1,D4</t>
  </si>
  <si>
    <t>Schottky 1A 30V 1N5818</t>
  </si>
  <si>
    <t>1N5818</t>
  </si>
  <si>
    <t>diod1e</t>
  </si>
  <si>
    <t>MCL034PT</t>
  </si>
  <si>
    <t>JFETN, 40V 25mA 2N4392</t>
  </si>
  <si>
    <t>Vishay Siliconix</t>
  </si>
  <si>
    <t>2N4392-E3</t>
  </si>
  <si>
    <t>TO18</t>
  </si>
  <si>
    <t>1N4001</t>
  </si>
  <si>
    <t>Fairchild Semiconductor</t>
  </si>
  <si>
    <t>D5</t>
  </si>
  <si>
    <t>BC547B</t>
  </si>
  <si>
    <t>ON Semiconductor</t>
  </si>
  <si>
    <t>BC547BRL1G</t>
  </si>
  <si>
    <t>to92e4</t>
  </si>
  <si>
    <t>T3,T6,T7</t>
  </si>
  <si>
    <t>BC557</t>
  </si>
  <si>
    <t>BC557B</t>
  </si>
  <si>
    <t>T1,T2,T4,T8</t>
  </si>
  <si>
    <t>3.5 digit ADC ICL7136</t>
  </si>
  <si>
    <t>Intersil</t>
  </si>
  <si>
    <t>ICL7136CPLZ</t>
  </si>
  <si>
    <t>Quad EXOR 4070</t>
  </si>
  <si>
    <t>CD4070BE</t>
  </si>
  <si>
    <t>dip14e</t>
  </si>
  <si>
    <t>LM3578AN</t>
  </si>
  <si>
    <t>dip8e</t>
  </si>
  <si>
    <t>ICL7660CPAZ</t>
  </si>
  <si>
    <t>IC4</t>
  </si>
  <si>
    <t>Switched mode regulator LM3578</t>
  </si>
  <si>
    <t>Voltage converter ICL7660</t>
  </si>
  <si>
    <t>Voltage regulator LP2951</t>
  </si>
  <si>
    <t>LP2951ACN</t>
  </si>
  <si>
    <t>IC5</t>
  </si>
  <si>
    <t>FET OPAMP AD820</t>
  </si>
  <si>
    <t>Analog Devices</t>
  </si>
  <si>
    <t>AD820ANZ</t>
  </si>
  <si>
    <t>DIP8E</t>
  </si>
  <si>
    <t>IC6,IC8</t>
  </si>
  <si>
    <t>Dual micropower OPAMP LT1490</t>
  </si>
  <si>
    <t>LT1490ACN8#PBF</t>
  </si>
  <si>
    <t>T5,T9</t>
  </si>
  <si>
    <t>Miniature Cermet potentiometer 1M</t>
  </si>
  <si>
    <t>Vishay Spectrol</t>
  </si>
  <si>
    <t>14910F0GJSX10105KA</t>
  </si>
  <si>
    <t>P4</t>
  </si>
  <si>
    <t>trimmer 1k multiturn</t>
  </si>
  <si>
    <t>Bourns</t>
  </si>
  <si>
    <t>3296Y-1-102LF</t>
  </si>
  <si>
    <t>P1,P3</t>
  </si>
  <si>
    <t>trimmer 50k multiturn</t>
  </si>
  <si>
    <t>3296Y-1-503LF</t>
  </si>
  <si>
    <t>P2</t>
  </si>
  <si>
    <t>S1,S3</t>
  </si>
  <si>
    <t>Rotary switch 1 x 12 pos.</t>
  </si>
  <si>
    <t>Rotary switch 3 x 4 pos.</t>
  </si>
  <si>
    <t>S2</t>
  </si>
  <si>
    <t>LCD module 3.5 digit, transflective</t>
  </si>
  <si>
    <t>Varitronix</t>
  </si>
  <si>
    <t>VI302-DPRC</t>
  </si>
  <si>
    <t>VI302</t>
  </si>
  <si>
    <t>LCD1</t>
  </si>
  <si>
    <t>elco3er</t>
  </si>
  <si>
    <t>dip40e</t>
  </si>
  <si>
    <t>Grayhill</t>
  </si>
  <si>
    <t>56SD30-01-1-AJN</t>
  </si>
  <si>
    <t>440-7657</t>
  </si>
  <si>
    <t>PCB mount slide switch</t>
  </si>
  <si>
    <t>Knitter Switch</t>
  </si>
  <si>
    <t>MFP201N</t>
  </si>
  <si>
    <t>S5</t>
  </si>
  <si>
    <t>134-0113</t>
  </si>
  <si>
    <t>TE Connectivity Alcoswitch</t>
  </si>
  <si>
    <t>MRJE3404</t>
  </si>
  <si>
    <t xml:space="preserve"> </t>
  </si>
  <si>
    <t>test pin 1mm diameter</t>
  </si>
  <si>
    <t>Stelvio Kontek</t>
  </si>
  <si>
    <t>3110014000540</t>
  </si>
  <si>
    <t>pine</t>
  </si>
  <si>
    <t>TP1,TP2,TP3,TP4,TP5,TP6,TP7,TP8,TP9,TP10,TP11,TP12,TP13</t>
  </si>
  <si>
    <t>305-0913</t>
  </si>
  <si>
    <t>test terminal PTFE</t>
  </si>
  <si>
    <t>ITT Cannon</t>
  </si>
  <si>
    <t>011-1004-040FB9</t>
  </si>
  <si>
    <t>K2</t>
  </si>
  <si>
    <t>Insulated terminal 30A, black</t>
  </si>
  <si>
    <t>Deltron Emcon</t>
  </si>
  <si>
    <t>552-0100</t>
  </si>
  <si>
    <t>Insulated terminal 30A, red</t>
  </si>
  <si>
    <t>552-0500</t>
  </si>
  <si>
    <t>black cap knob, 11.6mm for 1/8" shaft</t>
  </si>
  <si>
    <t>259-6812</t>
  </si>
  <si>
    <t>Vishay Roederstein</t>
  </si>
  <si>
    <t>MKP1837347161G</t>
  </si>
  <si>
    <t>2u2 25V radial tantalum</t>
  </si>
  <si>
    <t>Vishay Sprague</t>
  </si>
  <si>
    <t>489D225X0025B1VE3</t>
  </si>
  <si>
    <t>MRS25000C1004FCT00</t>
  </si>
  <si>
    <t>enclosure Teko Coffer A/7, 160x95x45</t>
  </si>
  <si>
    <t>black cap knob, 6.35mm shaft</t>
  </si>
  <si>
    <t>Elma</t>
  </si>
  <si>
    <t>021-5520</t>
  </si>
  <si>
    <t>2 x holder for 2 AAA-batteries</t>
  </si>
  <si>
    <t>1k1 1% 250mW</t>
  </si>
  <si>
    <t>47nF 1% 160V polypropylene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</si>
</sst>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thin"/>
      <right style="thin"/>
      <top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4" borderId="0" xfId="0" applyNumberFormat="1" applyFont="1" applyFill="1"/>
    <xf numFmtId="0" fontId="3" fillId="4" borderId="0" xfId="0" applyFont="1" applyFill="1"/>
    <xf numFmtId="0" fontId="9" fillId="5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0" fontId="0" fillId="0" borderId="3" xfId="0" applyFont="1" applyBorder="1" applyAlignment="1" quotePrefix="1">
      <alignment vertical="top" wrapText="1"/>
    </xf>
    <xf numFmtId="0" fontId="0" fillId="0" borderId="0" xfId="0" applyFont="1" applyFill="1" applyBorder="1"/>
    <xf numFmtId="49" fontId="0" fillId="0" borderId="0" xfId="0" applyNumberFormat="1" applyFont="1" applyFill="1" applyBorder="1"/>
    <xf numFmtId="49" fontId="0" fillId="0" borderId="0" xfId="0" applyNumberFormat="1" applyFont="1" applyFill="1"/>
    <xf numFmtId="49" fontId="0" fillId="0" borderId="0" xfId="0" applyNumberFormat="1"/>
    <xf numFmtId="49" fontId="1" fillId="2" borderId="0" xfId="0" applyNumberFormat="1" applyFont="1" applyFill="1" applyAlignment="1">
      <alignment horizontal="left"/>
    </xf>
    <xf numFmtId="0" fontId="5" fillId="6" borderId="4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5"/>
  <sheetViews>
    <sheetView tabSelected="1" workbookViewId="0" topLeftCell="A15">
      <selection activeCell="A41" sqref="A41"/>
    </sheetView>
  </sheetViews>
  <sheetFormatPr defaultColWidth="11.57421875" defaultRowHeight="12.75"/>
  <cols>
    <col min="1" max="1" width="33.8515625" style="1" bestFit="1" customWidth="1"/>
    <col min="2" max="2" width="22.28125" style="1" customWidth="1"/>
    <col min="3" max="3" width="33.8515625" style="1" bestFit="1" customWidth="1"/>
    <col min="4" max="4" width="17.421875" style="1" customWidth="1"/>
    <col min="5" max="5" width="44.8515625" style="1" bestFit="1" customWidth="1"/>
    <col min="6" max="6" width="6.00390625" style="2" bestFit="1" customWidth="1"/>
    <col min="7" max="7" width="10.28125" style="2" bestFit="1" customWidth="1"/>
    <col min="8" max="9" width="11.57421875" style="2" customWidth="1"/>
    <col min="10" max="10" width="19.140625" style="2" customWidth="1"/>
    <col min="11" max="11" width="48.7109375" style="2" customWidth="1"/>
    <col min="12" max="16384" width="11.57421875" style="2" customWidth="1"/>
  </cols>
  <sheetData>
    <row r="1" spans="1:11" s="3" customFormat="1" ht="20.25">
      <c r="A1" s="26" t="s">
        <v>33</v>
      </c>
      <c r="B1" s="26"/>
      <c r="C1" s="26"/>
      <c r="D1" s="26"/>
      <c r="E1" s="26"/>
      <c r="F1" s="26"/>
      <c r="K1" s="20" t="s">
        <v>18</v>
      </c>
    </row>
    <row r="2" spans="1:11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16</v>
      </c>
      <c r="G2" s="3" t="s">
        <v>5</v>
      </c>
      <c r="H2" s="3" t="s">
        <v>6</v>
      </c>
      <c r="I2" s="3" t="s">
        <v>17</v>
      </c>
      <c r="J2" s="3" t="s">
        <v>19</v>
      </c>
      <c r="K2" s="19" t="s">
        <v>20</v>
      </c>
    </row>
    <row r="3" spans="1:10" s="17" customFormat="1" ht="15">
      <c r="A3" s="16" t="s">
        <v>7</v>
      </c>
      <c r="B3" s="16"/>
      <c r="C3" s="16"/>
      <c r="D3" s="16"/>
      <c r="E3" s="16"/>
      <c r="F3" s="17">
        <f>SUM(F4:F31)</f>
        <v>73</v>
      </c>
      <c r="J3" s="18" t="str">
        <f>CONCATENATE(E3,IF(ISBLANK(E3),""," = "),A3)</f>
        <v>Resistor</v>
      </c>
    </row>
    <row r="4" spans="1:10" ht="15">
      <c r="A4" s="24" t="s">
        <v>34</v>
      </c>
      <c r="B4" s="1" t="s">
        <v>35</v>
      </c>
      <c r="C4" t="s">
        <v>36</v>
      </c>
      <c r="D4" s="1" t="s">
        <v>37</v>
      </c>
      <c r="E4" s="1" t="s">
        <v>38</v>
      </c>
      <c r="F4" s="2">
        <v>2</v>
      </c>
      <c r="G4">
        <v>9476350</v>
      </c>
      <c r="J4" s="15" t="str">
        <f aca="true" t="shared" si="0" ref="J4:J122">CONCATENATE(E4,IF(ISBLANK(E4),""," = "),A4)</f>
        <v>R1,R55 = 12k 5% 400mW</v>
      </c>
    </row>
    <row r="5" spans="1:10" ht="15">
      <c r="A5" s="24" t="s">
        <v>39</v>
      </c>
      <c r="B5" s="1" t="s">
        <v>35</v>
      </c>
      <c r="C5" t="s">
        <v>40</v>
      </c>
      <c r="D5" s="1" t="s">
        <v>37</v>
      </c>
      <c r="E5" s="1" t="s">
        <v>41</v>
      </c>
      <c r="F5" s="2">
        <v>2</v>
      </c>
      <c r="G5">
        <v>9476415</v>
      </c>
      <c r="J5" s="15" t="str">
        <f t="shared" si="0"/>
        <v>R2,R40 = 180k 5% 400mW</v>
      </c>
    </row>
    <row r="6" spans="1:10" ht="15">
      <c r="A6" s="24" t="s">
        <v>42</v>
      </c>
      <c r="B6" s="1" t="s">
        <v>43</v>
      </c>
      <c r="C6" t="s">
        <v>44</v>
      </c>
      <c r="D6" s="1" t="s">
        <v>37</v>
      </c>
      <c r="E6" s="1" t="s">
        <v>45</v>
      </c>
      <c r="F6" s="2">
        <v>2</v>
      </c>
      <c r="G6">
        <v>1550761</v>
      </c>
      <c r="J6" s="15" t="str">
        <f t="shared" si="0"/>
        <v>R3,R10 = 50M 1% 1W</v>
      </c>
    </row>
    <row r="7" spans="1:10" ht="15">
      <c r="A7" s="24" t="s">
        <v>48</v>
      </c>
      <c r="B7" s="1" t="s">
        <v>35</v>
      </c>
      <c r="C7" t="s">
        <v>46</v>
      </c>
      <c r="D7" s="1" t="s">
        <v>37</v>
      </c>
      <c r="E7" s="1" t="s">
        <v>47</v>
      </c>
      <c r="F7" s="2">
        <v>2</v>
      </c>
      <c r="G7">
        <v>9464018</v>
      </c>
      <c r="J7" s="15" t="str">
        <f t="shared" si="0"/>
        <v>R4,R15 = 10M 1% 600mW</v>
      </c>
    </row>
    <row r="8" spans="1:10" ht="15">
      <c r="A8" s="24" t="s">
        <v>49</v>
      </c>
      <c r="B8" s="25" t="s">
        <v>35</v>
      </c>
      <c r="C8" t="s">
        <v>256</v>
      </c>
      <c r="D8" s="1" t="s">
        <v>37</v>
      </c>
      <c r="E8" s="1" t="s">
        <v>50</v>
      </c>
      <c r="F8" s="2">
        <v>12</v>
      </c>
      <c r="G8">
        <v>9465499</v>
      </c>
      <c r="J8" s="15" t="str">
        <f t="shared" si="0"/>
        <v>R5,R6,R7,R11,R12,R13,R16,R21,R22,R57,R58,R66 = 1M 1% 500mW</v>
      </c>
    </row>
    <row r="9" spans="1:10" ht="15">
      <c r="A9" s="24" t="s">
        <v>51</v>
      </c>
      <c r="B9" s="1" t="s">
        <v>52</v>
      </c>
      <c r="C9" t="s">
        <v>53</v>
      </c>
      <c r="D9" s="1" t="s">
        <v>37</v>
      </c>
      <c r="E9" s="1" t="s">
        <v>54</v>
      </c>
      <c r="F9" s="2">
        <v>1</v>
      </c>
      <c r="G9">
        <v>1083579</v>
      </c>
      <c r="J9" s="15" t="str">
        <f t="shared" si="0"/>
        <v>R17 = 1M 0.1% 250mW</v>
      </c>
    </row>
    <row r="10" spans="1:10" ht="15">
      <c r="A10" s="24" t="s">
        <v>55</v>
      </c>
      <c r="B10" s="1" t="s">
        <v>21</v>
      </c>
      <c r="C10" t="s">
        <v>56</v>
      </c>
      <c r="D10" s="1" t="s">
        <v>37</v>
      </c>
      <c r="E10" s="1" t="s">
        <v>58</v>
      </c>
      <c r="F10" s="2">
        <v>5</v>
      </c>
      <c r="G10">
        <v>9339795</v>
      </c>
      <c r="J10" s="15" t="str">
        <f t="shared" si="0"/>
        <v>R8,R14,R26,R27,R67 = 100k 1% 500mW</v>
      </c>
    </row>
    <row r="11" spans="1:10" ht="15">
      <c r="A11" s="24" t="s">
        <v>59</v>
      </c>
      <c r="B11" s="1" t="s">
        <v>60</v>
      </c>
      <c r="C11" t="s">
        <v>61</v>
      </c>
      <c r="D11" s="1" t="s">
        <v>37</v>
      </c>
      <c r="E11" s="1" t="s">
        <v>57</v>
      </c>
      <c r="F11" s="2">
        <v>1</v>
      </c>
      <c r="G11">
        <v>1751658</v>
      </c>
      <c r="J11" s="15" t="str">
        <f t="shared" si="0"/>
        <v>R19 = 100k 0.1% 250mW</v>
      </c>
    </row>
    <row r="12" spans="1:10" ht="15">
      <c r="A12" s="24" t="s">
        <v>62</v>
      </c>
      <c r="B12" s="1" t="s">
        <v>35</v>
      </c>
      <c r="C12" t="s">
        <v>63</v>
      </c>
      <c r="D12" s="1" t="s">
        <v>37</v>
      </c>
      <c r="E12" s="1" t="s">
        <v>64</v>
      </c>
      <c r="F12" s="2">
        <v>2</v>
      </c>
      <c r="G12">
        <v>9469079</v>
      </c>
      <c r="J12" s="15" t="str">
        <f t="shared" si="0"/>
        <v>R9,R54 = 56k2 1% 600mW</v>
      </c>
    </row>
    <row r="13" spans="1:10" ht="15">
      <c r="A13" s="24" t="s">
        <v>65</v>
      </c>
      <c r="B13" s="1" t="s">
        <v>21</v>
      </c>
      <c r="C13" t="s">
        <v>66</v>
      </c>
      <c r="D13" s="1" t="s">
        <v>37</v>
      </c>
      <c r="E13" s="1" t="s">
        <v>67</v>
      </c>
      <c r="F13" s="2">
        <v>3</v>
      </c>
      <c r="G13">
        <v>1563225</v>
      </c>
      <c r="J13" s="15" t="str">
        <f t="shared" si="0"/>
        <v>R18,R53,R56 = 4k64 0.5% 250mW</v>
      </c>
    </row>
    <row r="14" spans="1:10" ht="15">
      <c r="A14" s="24" t="s">
        <v>68</v>
      </c>
      <c r="B14" s="1" t="s">
        <v>35</v>
      </c>
      <c r="C14" t="s">
        <v>69</v>
      </c>
      <c r="D14" s="1" t="s">
        <v>37</v>
      </c>
      <c r="E14" s="21" t="s">
        <v>70</v>
      </c>
      <c r="F14" s="2">
        <v>6</v>
      </c>
      <c r="G14">
        <v>9476164</v>
      </c>
      <c r="J14" s="15" t="str">
        <f t="shared" si="0"/>
        <v>R20,R25,R44,R47,R48,R65 = 680K 5% 500mW</v>
      </c>
    </row>
    <row r="15" spans="1:10" ht="15">
      <c r="A15" s="24" t="s">
        <v>262</v>
      </c>
      <c r="B15" s="1" t="s">
        <v>21</v>
      </c>
      <c r="C15" t="s">
        <v>71</v>
      </c>
      <c r="D15" s="1" t="s">
        <v>37</v>
      </c>
      <c r="E15" t="s">
        <v>72</v>
      </c>
      <c r="F15" s="22">
        <v>1</v>
      </c>
      <c r="G15">
        <v>9341170</v>
      </c>
      <c r="J15" s="15" t="str">
        <f t="shared" si="0"/>
        <v>R23 = 1k1 1% 250mW</v>
      </c>
    </row>
    <row r="16" spans="1:10" ht="15">
      <c r="A16" s="24" t="s">
        <v>76</v>
      </c>
      <c r="B16" s="1" t="s">
        <v>60</v>
      </c>
      <c r="C16" t="s">
        <v>77</v>
      </c>
      <c r="D16" s="1" t="s">
        <v>37</v>
      </c>
      <c r="E16" s="23" t="s">
        <v>78</v>
      </c>
      <c r="F16" s="22">
        <v>1</v>
      </c>
      <c r="G16">
        <v>1751550</v>
      </c>
      <c r="J16" s="15" t="str">
        <f t="shared" si="0"/>
        <v>R24 = 10k 0.1% 250mW</v>
      </c>
    </row>
    <row r="17" spans="1:10" ht="15">
      <c r="A17" s="24" t="s">
        <v>73</v>
      </c>
      <c r="B17" s="1" t="s">
        <v>21</v>
      </c>
      <c r="C17" t="s">
        <v>74</v>
      </c>
      <c r="D17" s="1" t="s">
        <v>37</v>
      </c>
      <c r="E17" s="1" t="s">
        <v>75</v>
      </c>
      <c r="F17" s="2">
        <v>4</v>
      </c>
      <c r="G17">
        <v>9339787</v>
      </c>
      <c r="J17" s="15" t="str">
        <f t="shared" si="0"/>
        <v>R28,R29,R30,R37 = 10k 1% 500mW</v>
      </c>
    </row>
    <row r="18" spans="1:10" ht="15">
      <c r="A18" s="24" t="s">
        <v>96</v>
      </c>
      <c r="B18" s="1" t="s">
        <v>21</v>
      </c>
      <c r="C18" t="s">
        <v>97</v>
      </c>
      <c r="D18" s="1" t="s">
        <v>37</v>
      </c>
      <c r="E18" s="1" t="s">
        <v>79</v>
      </c>
      <c r="F18" s="22">
        <v>4</v>
      </c>
      <c r="G18">
        <v>9339779</v>
      </c>
      <c r="J18" s="15" t="str">
        <f>CONCATENATE(E18,IF(ISBLANK(E18),""," = "),A18)</f>
        <v>R31,R32,R33,R38 = 1k 1% 500mW</v>
      </c>
    </row>
    <row r="19" spans="1:10" ht="15">
      <c r="A19" s="24" t="s">
        <v>82</v>
      </c>
      <c r="B19" s="1" t="s">
        <v>35</v>
      </c>
      <c r="C19" t="s">
        <v>80</v>
      </c>
      <c r="D19" s="1" t="s">
        <v>37</v>
      </c>
      <c r="E19" s="1" t="s">
        <v>81</v>
      </c>
      <c r="F19" s="22">
        <v>4</v>
      </c>
      <c r="G19">
        <v>1652646</v>
      </c>
      <c r="J19" s="15" t="str">
        <f t="shared" si="0"/>
        <v>R34,R35,R36,R39 = 100R 1% 400mW</v>
      </c>
    </row>
    <row r="20" spans="1:10" ht="15">
      <c r="A20" s="24" t="s">
        <v>83</v>
      </c>
      <c r="B20" s="1" t="s">
        <v>21</v>
      </c>
      <c r="C20" t="s">
        <v>84</v>
      </c>
      <c r="D20" s="1" t="s">
        <v>37</v>
      </c>
      <c r="E20" s="1" t="s">
        <v>85</v>
      </c>
      <c r="F20" s="22">
        <v>3</v>
      </c>
      <c r="G20">
        <v>9338624</v>
      </c>
      <c r="J20" s="15" t="str">
        <f t="shared" si="0"/>
        <v>R41,R42,R43 = 220k 5% 500mW</v>
      </c>
    </row>
    <row r="21" spans="1:10" ht="15">
      <c r="A21" s="24" t="s">
        <v>87</v>
      </c>
      <c r="B21" s="1" t="s">
        <v>86</v>
      </c>
      <c r="C21" t="s">
        <v>88</v>
      </c>
      <c r="D21" s="1" t="s">
        <v>37</v>
      </c>
      <c r="E21" s="1" t="s">
        <v>89</v>
      </c>
      <c r="F21" s="2">
        <v>1</v>
      </c>
      <c r="G21">
        <v>1779293</v>
      </c>
      <c r="J21" s="15" t="str">
        <f t="shared" si="0"/>
        <v>R45 = 0R47 5% 1W</v>
      </c>
    </row>
    <row r="22" spans="1:10" ht="15">
      <c r="A22" s="24" t="s">
        <v>90</v>
      </c>
      <c r="B22" s="1" t="s">
        <v>21</v>
      </c>
      <c r="C22" t="s">
        <v>91</v>
      </c>
      <c r="D22" s="1" t="s">
        <v>37</v>
      </c>
      <c r="E22" s="1" t="s">
        <v>92</v>
      </c>
      <c r="F22" s="2">
        <v>2</v>
      </c>
      <c r="G22">
        <v>9339850</v>
      </c>
      <c r="J22" s="15" t="str">
        <f t="shared" si="0"/>
        <v>R46,R49 = 11k 1% 500mW</v>
      </c>
    </row>
    <row r="23" spans="1:10" ht="15">
      <c r="A23" s="24" t="s">
        <v>93</v>
      </c>
      <c r="B23" s="1" t="s">
        <v>52</v>
      </c>
      <c r="C23" t="s">
        <v>94</v>
      </c>
      <c r="D23" s="1" t="s">
        <v>37</v>
      </c>
      <c r="E23" s="1" t="s">
        <v>95</v>
      </c>
      <c r="F23" s="2">
        <v>2</v>
      </c>
      <c r="G23">
        <v>1265114</v>
      </c>
      <c r="J23" s="15" t="str">
        <f t="shared" si="0"/>
        <v>R50,R51 = 330R 5% 500mW</v>
      </c>
    </row>
    <row r="24" spans="1:10" ht="15">
      <c r="A24" s="24" t="s">
        <v>98</v>
      </c>
      <c r="B24" s="1" t="s">
        <v>35</v>
      </c>
      <c r="C24" t="s">
        <v>99</v>
      </c>
      <c r="D24" s="1" t="s">
        <v>37</v>
      </c>
      <c r="E24" s="1" t="s">
        <v>100</v>
      </c>
      <c r="F24" s="2">
        <v>2</v>
      </c>
      <c r="G24">
        <v>9466002</v>
      </c>
      <c r="J24" s="15" t="str">
        <f t="shared" si="0"/>
        <v>R52,R60 = 21k5 1% 600mW</v>
      </c>
    </row>
    <row r="25" spans="1:10" ht="15">
      <c r="A25" s="24" t="s">
        <v>101</v>
      </c>
      <c r="B25" s="1" t="s">
        <v>21</v>
      </c>
      <c r="C25" t="s">
        <v>102</v>
      </c>
      <c r="D25" s="1" t="s">
        <v>37</v>
      </c>
      <c r="E25" s="1" t="s">
        <v>103</v>
      </c>
      <c r="F25" s="2">
        <v>2</v>
      </c>
      <c r="G25">
        <v>9340475</v>
      </c>
      <c r="J25" s="15" t="str">
        <f t="shared" si="0"/>
        <v>R59,R68 = 3K6 1% 500mW</v>
      </c>
    </row>
    <row r="26" spans="1:10" ht="15">
      <c r="A26" s="24" t="s">
        <v>104</v>
      </c>
      <c r="B26" s="1" t="s">
        <v>21</v>
      </c>
      <c r="C26" t="s">
        <v>105</v>
      </c>
      <c r="D26" s="1" t="s">
        <v>37</v>
      </c>
      <c r="E26" s="1" t="s">
        <v>106</v>
      </c>
      <c r="F26" s="2">
        <v>2</v>
      </c>
      <c r="G26">
        <v>9338888</v>
      </c>
      <c r="J26" s="15" t="str">
        <f t="shared" si="0"/>
        <v>R61,R64 = 5k6 5% 500mW</v>
      </c>
    </row>
    <row r="27" spans="1:10" ht="15">
      <c r="A27" s="24" t="s">
        <v>107</v>
      </c>
      <c r="B27" s="1" t="s">
        <v>35</v>
      </c>
      <c r="C27" t="s">
        <v>108</v>
      </c>
      <c r="D27" s="1" t="s">
        <v>37</v>
      </c>
      <c r="E27" s="1" t="s">
        <v>109</v>
      </c>
      <c r="F27" s="2">
        <v>2</v>
      </c>
      <c r="G27">
        <v>9469672</v>
      </c>
      <c r="J27" s="15" t="str">
        <f t="shared" si="0"/>
        <v>R62,R63 = 68k1 1% 600mW</v>
      </c>
    </row>
    <row r="28" spans="1:10" ht="15">
      <c r="A28" s="24" t="s">
        <v>113</v>
      </c>
      <c r="B28" s="1" t="s">
        <v>110</v>
      </c>
      <c r="C28" t="s">
        <v>111</v>
      </c>
      <c r="D28" s="1" t="s">
        <v>37</v>
      </c>
      <c r="E28" s="1" t="s">
        <v>112</v>
      </c>
      <c r="F28" s="2">
        <v>1</v>
      </c>
      <c r="G28">
        <v>1735022</v>
      </c>
      <c r="J28" s="15" t="str">
        <f t="shared" si="0"/>
        <v>R69 = 0R1 5% 1W</v>
      </c>
    </row>
    <row r="29" spans="1:10" ht="15">
      <c r="A29" s="24" t="s">
        <v>205</v>
      </c>
      <c r="B29" s="1" t="s">
        <v>206</v>
      </c>
      <c r="C29" t="s">
        <v>207</v>
      </c>
      <c r="E29" s="1" t="s">
        <v>208</v>
      </c>
      <c r="F29" s="2">
        <v>2</v>
      </c>
      <c r="G29">
        <v>9353518</v>
      </c>
      <c r="J29" s="15" t="str">
        <f t="shared" si="0"/>
        <v>P1,P3 = trimmer 1k multiturn</v>
      </c>
    </row>
    <row r="30" spans="1:10" ht="15">
      <c r="A30" s="24" t="s">
        <v>209</v>
      </c>
      <c r="B30" s="1" t="s">
        <v>206</v>
      </c>
      <c r="C30" t="s">
        <v>210</v>
      </c>
      <c r="E30" s="1" t="s">
        <v>211</v>
      </c>
      <c r="F30" s="2">
        <v>1</v>
      </c>
      <c r="G30">
        <v>9353640</v>
      </c>
      <c r="J30" s="15" t="str">
        <f t="shared" si="0"/>
        <v>P2 = trimmer 50k multiturn</v>
      </c>
    </row>
    <row r="31" spans="1:10" ht="15">
      <c r="A31" s="24" t="s">
        <v>201</v>
      </c>
      <c r="B31" s="1" t="s">
        <v>202</v>
      </c>
      <c r="C31" t="s">
        <v>203</v>
      </c>
      <c r="E31" s="1" t="s">
        <v>204</v>
      </c>
      <c r="F31" s="2">
        <v>1</v>
      </c>
      <c r="G31">
        <v>8557411</v>
      </c>
      <c r="J31" s="15" t="str">
        <f t="shared" si="0"/>
        <v>P4 = Miniature Cermet potentiometer 1M</v>
      </c>
    </row>
    <row r="32" spans="1:10" s="17" customFormat="1" ht="15">
      <c r="A32" s="16" t="s">
        <v>114</v>
      </c>
      <c r="B32" s="16"/>
      <c r="C32" s="16"/>
      <c r="D32" s="16"/>
      <c r="E32" s="16"/>
      <c r="F32" s="17">
        <f>SUM(F33:F34)</f>
        <v>2</v>
      </c>
      <c r="J32" s="18" t="str">
        <f aca="true" t="shared" si="1" ref="J32:J34">CONCATENATE(E32,IF(ISBLANK(E32),""," = "),A32)</f>
        <v>Inductor</v>
      </c>
    </row>
    <row r="33" spans="1:10" ht="15">
      <c r="A33" s="24" t="s">
        <v>115</v>
      </c>
      <c r="B33" s="1" t="s">
        <v>116</v>
      </c>
      <c r="C33" t="s">
        <v>117</v>
      </c>
      <c r="E33" s="1" t="s">
        <v>118</v>
      </c>
      <c r="F33" s="2">
        <v>1</v>
      </c>
      <c r="G33">
        <v>1749142</v>
      </c>
      <c r="J33" s="15" t="str">
        <f t="shared" si="1"/>
        <v>L1 = 680uH 980mA 0R46</v>
      </c>
    </row>
    <row r="34" spans="1:10" ht="15">
      <c r="A34" s="24" t="s">
        <v>119</v>
      </c>
      <c r="B34" s="1" t="s">
        <v>120</v>
      </c>
      <c r="C34" t="s">
        <v>121</v>
      </c>
      <c r="E34" s="1" t="s">
        <v>122</v>
      </c>
      <c r="F34" s="2">
        <v>1</v>
      </c>
      <c r="G34">
        <v>1193633</v>
      </c>
      <c r="J34" s="15" t="str">
        <f t="shared" si="1"/>
        <v>L2 = 100uH 580mA</v>
      </c>
    </row>
    <row r="35" spans="1:10" s="17" customFormat="1" ht="15">
      <c r="A35" s="16" t="s">
        <v>8</v>
      </c>
      <c r="B35" s="16"/>
      <c r="C35" s="16"/>
      <c r="D35" s="16"/>
      <c r="E35" s="16"/>
      <c r="F35" s="17">
        <f>SUM(F36:F46)</f>
        <v>20</v>
      </c>
      <c r="J35" s="18" t="str">
        <f t="shared" si="0"/>
        <v>Capacitor</v>
      </c>
    </row>
    <row r="36" spans="1:10" ht="15">
      <c r="A36" s="24" t="s">
        <v>123</v>
      </c>
      <c r="B36" s="1" t="s">
        <v>21</v>
      </c>
      <c r="C36" t="s">
        <v>124</v>
      </c>
      <c r="D36" s="1" t="s">
        <v>125</v>
      </c>
      <c r="E36" s="1" t="s">
        <v>126</v>
      </c>
      <c r="F36" s="2">
        <v>1</v>
      </c>
      <c r="G36">
        <v>9411690</v>
      </c>
      <c r="J36" s="15" t="str">
        <f t="shared" si="0"/>
        <v>C1 = 47p 5%</v>
      </c>
    </row>
    <row r="37" spans="1:10" ht="15">
      <c r="A37" s="24" t="s">
        <v>23</v>
      </c>
      <c r="B37" s="1" t="s">
        <v>21</v>
      </c>
      <c r="C37" t="s">
        <v>127</v>
      </c>
      <c r="D37" s="1" t="s">
        <v>125</v>
      </c>
      <c r="E37" s="1" t="s">
        <v>128</v>
      </c>
      <c r="F37" s="2">
        <v>5</v>
      </c>
      <c r="G37">
        <v>1216445</v>
      </c>
      <c r="J37" s="15" t="str">
        <f t="shared" si="0"/>
        <v>C2,C14,C17,C19,C20 = 100nf 20%</v>
      </c>
    </row>
    <row r="38" spans="1:10" ht="15">
      <c r="A38" s="24" t="s">
        <v>129</v>
      </c>
      <c r="B38" s="1" t="s">
        <v>21</v>
      </c>
      <c r="C38" t="s">
        <v>130</v>
      </c>
      <c r="D38" s="1" t="s">
        <v>125</v>
      </c>
      <c r="E38" s="1" t="s">
        <v>22</v>
      </c>
      <c r="F38" s="2">
        <v>1</v>
      </c>
      <c r="G38">
        <v>1216435</v>
      </c>
      <c r="J38" s="15" t="str">
        <f t="shared" si="0"/>
        <v>C3 = 10nf 10%</v>
      </c>
    </row>
    <row r="39" spans="1:10" ht="15">
      <c r="A39" s="24" t="s">
        <v>131</v>
      </c>
      <c r="B39" s="1" t="s">
        <v>116</v>
      </c>
      <c r="C39" t="s">
        <v>132</v>
      </c>
      <c r="D39" s="1" t="s">
        <v>133</v>
      </c>
      <c r="E39" s="1" t="s">
        <v>134</v>
      </c>
      <c r="F39" s="2">
        <v>1</v>
      </c>
      <c r="G39">
        <v>1854877</v>
      </c>
      <c r="J39" s="15" t="str">
        <f t="shared" si="0"/>
        <v>C4 = 470n 5%</v>
      </c>
    </row>
    <row r="40" spans="1:10" ht="15">
      <c r="A40" s="24" t="s">
        <v>263</v>
      </c>
      <c r="B40" s="1" t="s">
        <v>251</v>
      </c>
      <c r="C40" t="s">
        <v>252</v>
      </c>
      <c r="D40" s="1" t="s">
        <v>133</v>
      </c>
      <c r="E40" s="1" t="s">
        <v>135</v>
      </c>
      <c r="F40" s="2">
        <v>1</v>
      </c>
      <c r="G40">
        <v>1166885</v>
      </c>
      <c r="J40" s="15" t="str">
        <f t="shared" si="0"/>
        <v>C5 = 47nF 1% 160V polypropylene</v>
      </c>
    </row>
    <row r="41" spans="1:10" ht="15">
      <c r="A41" s="24" t="s">
        <v>136</v>
      </c>
      <c r="B41" s="1" t="s">
        <v>116</v>
      </c>
      <c r="C41" t="s">
        <v>137</v>
      </c>
      <c r="D41" s="1" t="s">
        <v>221</v>
      </c>
      <c r="E41" s="1" t="s">
        <v>139</v>
      </c>
      <c r="F41" s="2">
        <v>2</v>
      </c>
      <c r="G41">
        <v>9693670</v>
      </c>
      <c r="J41" s="15" t="str">
        <f t="shared" si="0"/>
        <v>C6,C9 = 100u 35V radial 20%</v>
      </c>
    </row>
    <row r="42" spans="1:10" ht="15">
      <c r="A42" s="24" t="s">
        <v>140</v>
      </c>
      <c r="B42" s="1" t="s">
        <v>21</v>
      </c>
      <c r="C42" t="s">
        <v>141</v>
      </c>
      <c r="D42" s="1" t="s">
        <v>133</v>
      </c>
      <c r="E42" s="1" t="s">
        <v>142</v>
      </c>
      <c r="F42" s="2">
        <v>3</v>
      </c>
      <c r="G42">
        <v>1685481</v>
      </c>
      <c r="J42" s="15" t="str">
        <f t="shared" si="0"/>
        <v>C7,C10,C11 = 1u 63V 10%</v>
      </c>
    </row>
    <row r="43" spans="1:10" ht="15">
      <c r="A43" s="24" t="s">
        <v>143</v>
      </c>
      <c r="B43" s="1" t="s">
        <v>144</v>
      </c>
      <c r="C43" t="s">
        <v>145</v>
      </c>
      <c r="D43" s="1" t="s">
        <v>125</v>
      </c>
      <c r="E43" s="1" t="s">
        <v>146</v>
      </c>
      <c r="F43" s="2">
        <v>1</v>
      </c>
      <c r="G43">
        <v>1457644</v>
      </c>
      <c r="J43" s="15" t="str">
        <f t="shared" si="0"/>
        <v>C8 = 2n2 100V 10%</v>
      </c>
    </row>
    <row r="44" spans="1:10" ht="15">
      <c r="A44" s="24" t="s">
        <v>147</v>
      </c>
      <c r="B44" s="1" t="s">
        <v>144</v>
      </c>
      <c r="C44" t="s">
        <v>148</v>
      </c>
      <c r="D44" s="1" t="s">
        <v>125</v>
      </c>
      <c r="E44" s="1" t="s">
        <v>149</v>
      </c>
      <c r="F44" s="2">
        <v>1</v>
      </c>
      <c r="G44">
        <v>1457651</v>
      </c>
      <c r="J44" s="15" t="str">
        <f t="shared" si="0"/>
        <v>C12 = 22p 200V 5%</v>
      </c>
    </row>
    <row r="45" spans="1:10" ht="15">
      <c r="A45" s="24" t="s">
        <v>150</v>
      </c>
      <c r="B45" s="1" t="s">
        <v>144</v>
      </c>
      <c r="C45" t="s">
        <v>151</v>
      </c>
      <c r="D45" s="1" t="s">
        <v>125</v>
      </c>
      <c r="E45" s="1" t="s">
        <v>152</v>
      </c>
      <c r="F45" s="2">
        <v>1</v>
      </c>
      <c r="G45">
        <v>1457635</v>
      </c>
      <c r="J45" s="15" t="str">
        <f t="shared" si="0"/>
        <v>C13 = 1n 100V 5%</v>
      </c>
    </row>
    <row r="46" spans="1:10" ht="15">
      <c r="A46" s="24" t="s">
        <v>253</v>
      </c>
      <c r="B46" s="1" t="s">
        <v>254</v>
      </c>
      <c r="C46" t="s">
        <v>255</v>
      </c>
      <c r="D46" s="1" t="s">
        <v>138</v>
      </c>
      <c r="E46" s="1" t="s">
        <v>153</v>
      </c>
      <c r="F46" s="2">
        <v>3</v>
      </c>
      <c r="G46">
        <v>1236687</v>
      </c>
      <c r="J46" s="15" t="str">
        <f t="shared" si="0"/>
        <v>C15,C16,C18 = 2u2 25V radial tantalum</v>
      </c>
    </row>
    <row r="47" spans="1:10" s="6" customFormat="1" ht="15">
      <c r="A47" s="5" t="s">
        <v>9</v>
      </c>
      <c r="B47" s="5"/>
      <c r="C47" s="5"/>
      <c r="D47" s="5"/>
      <c r="E47" s="5"/>
      <c r="F47" s="6">
        <f>SUM(F48:F61)</f>
        <v>23</v>
      </c>
      <c r="J47" s="18" t="str">
        <f t="shared" si="0"/>
        <v>Semiconductor</v>
      </c>
    </row>
    <row r="48" spans="1:10" ht="15">
      <c r="A48" s="24" t="s">
        <v>154</v>
      </c>
      <c r="B48" s="1" t="s">
        <v>155</v>
      </c>
      <c r="C48" t="s">
        <v>156</v>
      </c>
      <c r="D48" s="1" t="s">
        <v>157</v>
      </c>
      <c r="E48" s="1" t="s">
        <v>158</v>
      </c>
      <c r="F48" s="2">
        <v>2</v>
      </c>
      <c r="G48">
        <v>2115941</v>
      </c>
      <c r="J48" s="15" t="str">
        <f t="shared" si="0"/>
        <v>D1,D4 = LT1004CZ-1.2</v>
      </c>
    </row>
    <row r="49" spans="1:10" ht="15">
      <c r="A49" s="24" t="s">
        <v>159</v>
      </c>
      <c r="B49" s="1" t="s">
        <v>21</v>
      </c>
      <c r="C49" t="s">
        <v>160</v>
      </c>
      <c r="D49" s="1" t="s">
        <v>161</v>
      </c>
      <c r="E49" s="1" t="s">
        <v>26</v>
      </c>
      <c r="F49" s="2">
        <v>1</v>
      </c>
      <c r="G49">
        <v>7429290</v>
      </c>
      <c r="J49" s="15" t="str">
        <f aca="true" t="shared" si="2" ref="J49">CONCATENATE(E49,IF(ISBLANK(E49),""," = "),A49)</f>
        <v>D2 = Schottky 1A 30V 1N5818</v>
      </c>
    </row>
    <row r="50" spans="1:10" ht="15">
      <c r="A50" s="24" t="s">
        <v>24</v>
      </c>
      <c r="B50" s="1" t="s">
        <v>21</v>
      </c>
      <c r="C50" t="s">
        <v>162</v>
      </c>
      <c r="D50" s="1" t="s">
        <v>25</v>
      </c>
      <c r="E50" s="1" t="s">
        <v>27</v>
      </c>
      <c r="F50" s="2">
        <v>1</v>
      </c>
      <c r="G50">
        <v>1581121</v>
      </c>
      <c r="J50" s="15" t="str">
        <f aca="true" t="shared" si="3" ref="J50:J61">CONCATENATE(E50,IF(ISBLANK(E50),""," = "),A50)</f>
        <v>D3 = low current LED 3mm red</v>
      </c>
    </row>
    <row r="51" spans="1:10" ht="15">
      <c r="A51" s="24" t="s">
        <v>167</v>
      </c>
      <c r="B51" s="1" t="s">
        <v>168</v>
      </c>
      <c r="C51" t="s">
        <v>167</v>
      </c>
      <c r="D51" s="1" t="s">
        <v>161</v>
      </c>
      <c r="E51" s="1" t="s">
        <v>169</v>
      </c>
      <c r="F51" s="2">
        <v>1</v>
      </c>
      <c r="G51">
        <v>2323100</v>
      </c>
      <c r="J51" s="15" t="str">
        <f t="shared" si="3"/>
        <v>D5 = 1N4001</v>
      </c>
    </row>
    <row r="52" spans="1:10" ht="15">
      <c r="A52" s="24" t="s">
        <v>175</v>
      </c>
      <c r="B52" s="1" t="s">
        <v>21</v>
      </c>
      <c r="C52" t="s">
        <v>176</v>
      </c>
      <c r="D52" s="1" t="s">
        <v>173</v>
      </c>
      <c r="E52" s="1" t="s">
        <v>177</v>
      </c>
      <c r="F52" s="2">
        <v>4</v>
      </c>
      <c r="G52">
        <v>1574384</v>
      </c>
      <c r="J52" s="15" t="str">
        <f t="shared" si="3"/>
        <v>T1,T2,T4,T8 = BC557</v>
      </c>
    </row>
    <row r="53" spans="1:10" ht="15">
      <c r="A53" s="24" t="s">
        <v>170</v>
      </c>
      <c r="B53" s="1" t="s">
        <v>171</v>
      </c>
      <c r="C53" t="s">
        <v>172</v>
      </c>
      <c r="D53" s="1" t="s">
        <v>173</v>
      </c>
      <c r="E53" s="1" t="s">
        <v>174</v>
      </c>
      <c r="F53" s="2">
        <v>3</v>
      </c>
      <c r="G53">
        <v>2317547</v>
      </c>
      <c r="J53" s="15" t="str">
        <f t="shared" si="3"/>
        <v>T3,T6,T7 = BC547B</v>
      </c>
    </row>
    <row r="54" spans="1:10" ht="15">
      <c r="A54" s="24" t="s">
        <v>163</v>
      </c>
      <c r="B54" s="1" t="s">
        <v>164</v>
      </c>
      <c r="C54" t="s">
        <v>165</v>
      </c>
      <c r="D54" s="1" t="s">
        <v>166</v>
      </c>
      <c r="E54" s="1" t="s">
        <v>200</v>
      </c>
      <c r="F54" s="2">
        <v>2</v>
      </c>
      <c r="G54">
        <v>1612625</v>
      </c>
      <c r="J54" s="15" t="str">
        <f t="shared" si="3"/>
        <v>T5,T9 = JFETN, 40V 25mA 2N4392</v>
      </c>
    </row>
    <row r="55" spans="1:10" ht="15">
      <c r="A55" s="24" t="s">
        <v>178</v>
      </c>
      <c r="B55" s="1" t="s">
        <v>179</v>
      </c>
      <c r="C55" t="s">
        <v>180</v>
      </c>
      <c r="D55" s="1" t="s">
        <v>222</v>
      </c>
      <c r="E55" s="1" t="s">
        <v>28</v>
      </c>
      <c r="F55" s="2">
        <v>1</v>
      </c>
      <c r="G55">
        <v>9663606</v>
      </c>
      <c r="J55" s="15" t="str">
        <f t="shared" si="3"/>
        <v>IC1 = 3.5 digit ADC ICL7136</v>
      </c>
    </row>
    <row r="56" spans="1:10" ht="15">
      <c r="A56" s="24" t="s">
        <v>181</v>
      </c>
      <c r="B56" s="1" t="s">
        <v>31</v>
      </c>
      <c r="C56" t="s">
        <v>182</v>
      </c>
      <c r="D56" s="1" t="s">
        <v>183</v>
      </c>
      <c r="E56" s="1" t="s">
        <v>29</v>
      </c>
      <c r="F56" s="2">
        <v>1</v>
      </c>
      <c r="G56">
        <v>1106114</v>
      </c>
      <c r="J56" s="15" t="str">
        <f t="shared" si="3"/>
        <v>IC2 = Quad EXOR 4070</v>
      </c>
    </row>
    <row r="57" spans="1:10" ht="15">
      <c r="A57" s="24" t="s">
        <v>188</v>
      </c>
      <c r="B57" s="1" t="s">
        <v>31</v>
      </c>
      <c r="C57" t="s">
        <v>184</v>
      </c>
      <c r="D57" s="1" t="s">
        <v>185</v>
      </c>
      <c r="E57" s="1" t="s">
        <v>30</v>
      </c>
      <c r="F57" s="2">
        <v>2</v>
      </c>
      <c r="G57">
        <v>9488170</v>
      </c>
      <c r="J57" s="15" t="str">
        <f t="shared" si="3"/>
        <v>IC3 = Switched mode regulator LM3578</v>
      </c>
    </row>
    <row r="58" spans="1:10" ht="15">
      <c r="A58" s="24" t="s">
        <v>189</v>
      </c>
      <c r="B58" s="1" t="s">
        <v>179</v>
      </c>
      <c r="C58" t="s">
        <v>186</v>
      </c>
      <c r="D58" s="1" t="s">
        <v>185</v>
      </c>
      <c r="E58" s="1" t="s">
        <v>187</v>
      </c>
      <c r="F58" s="2">
        <v>1</v>
      </c>
      <c r="G58">
        <v>1018170</v>
      </c>
      <c r="J58" s="15" t="str">
        <f t="shared" si="3"/>
        <v>IC4 = Voltage converter ICL7660</v>
      </c>
    </row>
    <row r="59" spans="1:10" ht="15">
      <c r="A59" s="24" t="s">
        <v>190</v>
      </c>
      <c r="B59" s="1" t="s">
        <v>31</v>
      </c>
      <c r="C59" t="s">
        <v>191</v>
      </c>
      <c r="D59" s="1" t="s">
        <v>185</v>
      </c>
      <c r="E59" s="1" t="s">
        <v>192</v>
      </c>
      <c r="F59" s="2">
        <v>1</v>
      </c>
      <c r="G59">
        <v>9488553</v>
      </c>
      <c r="J59" s="15" t="str">
        <f t="shared" si="3"/>
        <v>IC5 = Voltage regulator LP2951</v>
      </c>
    </row>
    <row r="60" spans="1:10" ht="15">
      <c r="A60" s="24" t="s">
        <v>193</v>
      </c>
      <c r="B60" s="1" t="s">
        <v>194</v>
      </c>
      <c r="C60" t="s">
        <v>195</v>
      </c>
      <c r="D60" s="1" t="s">
        <v>196</v>
      </c>
      <c r="E60" s="1" t="s">
        <v>197</v>
      </c>
      <c r="F60" s="2">
        <v>2</v>
      </c>
      <c r="G60">
        <v>1438579</v>
      </c>
      <c r="J60" s="15" t="str">
        <f t="shared" si="3"/>
        <v>IC6,IC8 = FET OPAMP AD820</v>
      </c>
    </row>
    <row r="61" spans="1:10" ht="15">
      <c r="A61" s="24" t="s">
        <v>198</v>
      </c>
      <c r="B61" s="1" t="s">
        <v>155</v>
      </c>
      <c r="C61" t="s">
        <v>199</v>
      </c>
      <c r="D61" s="1" t="s">
        <v>185</v>
      </c>
      <c r="E61" s="1" t="s">
        <v>32</v>
      </c>
      <c r="F61" s="2">
        <v>1</v>
      </c>
      <c r="G61">
        <v>9560530</v>
      </c>
      <c r="J61" s="15" t="str">
        <f t="shared" si="3"/>
        <v>IC7 = Dual micropower OPAMP LT1490</v>
      </c>
    </row>
    <row r="62" spans="1:10" s="6" customFormat="1" ht="15">
      <c r="A62" s="5" t="s">
        <v>10</v>
      </c>
      <c r="B62" s="5"/>
      <c r="C62" s="5"/>
      <c r="D62" s="5"/>
      <c r="E62" s="5"/>
      <c r="F62" s="6">
        <f>SUM(F63:F80)</f>
        <v>23</v>
      </c>
      <c r="J62" s="18" t="str">
        <f t="shared" si="0"/>
        <v>Other</v>
      </c>
    </row>
    <row r="63" spans="1:10" ht="15">
      <c r="A63" s="24" t="s">
        <v>213</v>
      </c>
      <c r="B63" s="1" t="s">
        <v>223</v>
      </c>
      <c r="C63" s="1" t="s">
        <v>224</v>
      </c>
      <c r="E63" s="1" t="s">
        <v>212</v>
      </c>
      <c r="F63" s="2">
        <v>2</v>
      </c>
      <c r="G63"/>
      <c r="H63" s="2" t="s">
        <v>225</v>
      </c>
      <c r="J63" s="15" t="str">
        <f t="shared" si="0"/>
        <v>S1,S3 = Rotary switch 1 x 12 pos.</v>
      </c>
    </row>
    <row r="64" spans="1:10" ht="15">
      <c r="A64" s="24" t="s">
        <v>214</v>
      </c>
      <c r="B64" s="1" t="s">
        <v>231</v>
      </c>
      <c r="C64" s="1" t="s">
        <v>232</v>
      </c>
      <c r="D64" s="1" t="s">
        <v>233</v>
      </c>
      <c r="E64" s="1" t="s">
        <v>215</v>
      </c>
      <c r="F64" s="2">
        <v>1</v>
      </c>
      <c r="G64">
        <v>1186546</v>
      </c>
      <c r="J64" s="15" t="str">
        <f t="shared" si="0"/>
        <v>S2 = Rotary switch 3 x 4 pos.</v>
      </c>
    </row>
    <row r="65" spans="1:10" ht="15">
      <c r="A65" s="24" t="s">
        <v>226</v>
      </c>
      <c r="B65" s="1" t="s">
        <v>227</v>
      </c>
      <c r="C65" s="1" t="s">
        <v>228</v>
      </c>
      <c r="E65" s="1" t="s">
        <v>229</v>
      </c>
      <c r="F65" s="2">
        <v>1</v>
      </c>
      <c r="G65"/>
      <c r="H65" s="2" t="s">
        <v>230</v>
      </c>
      <c r="J65" s="15" t="str">
        <f t="shared" si="0"/>
        <v>S5 = PCB mount slide switch</v>
      </c>
    </row>
    <row r="66" spans="1:10" ht="15">
      <c r="A66" s="24" t="s">
        <v>216</v>
      </c>
      <c r="B66" s="1" t="s">
        <v>217</v>
      </c>
      <c r="C66" s="1" t="s">
        <v>218</v>
      </c>
      <c r="D66" s="1" t="s">
        <v>219</v>
      </c>
      <c r="E66" s="1" t="s">
        <v>220</v>
      </c>
      <c r="F66" s="2">
        <v>1</v>
      </c>
      <c r="G66">
        <v>1183159</v>
      </c>
      <c r="J66" s="15" t="str">
        <f t="shared" si="0"/>
        <v>LCD1 = LCD module 3.5 digit, transflective</v>
      </c>
    </row>
    <row r="67" spans="1:10" ht="15">
      <c r="A67" s="1" t="s">
        <v>234</v>
      </c>
      <c r="B67" s="1" t="s">
        <v>235</v>
      </c>
      <c r="C67" s="1" t="s">
        <v>236</v>
      </c>
      <c r="D67" s="1" t="s">
        <v>237</v>
      </c>
      <c r="E67" s="1" t="s">
        <v>238</v>
      </c>
      <c r="F67" s="2">
        <v>13</v>
      </c>
      <c r="G67"/>
      <c r="H67" t="s">
        <v>239</v>
      </c>
      <c r="J67" s="15" t="str">
        <f t="shared" si="0"/>
        <v>TP1,TP2,TP3,TP4,TP5,TP6,TP7,TP8,TP9,TP10,TP11,TP12,TP13 = test pin 1mm diameter</v>
      </c>
    </row>
    <row r="68" spans="1:10" ht="15">
      <c r="A68" s="1" t="s">
        <v>240</v>
      </c>
      <c r="B68" s="1" t="s">
        <v>241</v>
      </c>
      <c r="C68" t="s">
        <v>242</v>
      </c>
      <c r="D68" s="1" t="s">
        <v>237</v>
      </c>
      <c r="E68" s="1" t="s">
        <v>243</v>
      </c>
      <c r="F68" s="2">
        <v>1</v>
      </c>
      <c r="G68">
        <v>1347796</v>
      </c>
      <c r="J68" s="15" t="str">
        <f t="shared" si="0"/>
        <v>K2 = test terminal PTFE</v>
      </c>
    </row>
    <row r="69" spans="1:10" ht="12.75">
      <c r="A69" s="1" t="s">
        <v>244</v>
      </c>
      <c r="B69" s="1" t="s">
        <v>245</v>
      </c>
      <c r="C69" s="1" t="s">
        <v>246</v>
      </c>
      <c r="G69">
        <v>2112490</v>
      </c>
      <c r="J69" s="1" t="s">
        <v>244</v>
      </c>
    </row>
    <row r="70" spans="1:10" ht="12.75">
      <c r="A70" s="1" t="s">
        <v>247</v>
      </c>
      <c r="B70" s="1" t="s">
        <v>245</v>
      </c>
      <c r="C70" s="1" t="s">
        <v>248</v>
      </c>
      <c r="G70">
        <v>2112491</v>
      </c>
      <c r="J70" s="1" t="s">
        <v>247</v>
      </c>
    </row>
    <row r="71" spans="1:10" ht="12.75">
      <c r="A71" s="1" t="s">
        <v>258</v>
      </c>
      <c r="B71" s="1" t="s">
        <v>259</v>
      </c>
      <c r="C71" t="s">
        <v>260</v>
      </c>
      <c r="F71" s="2">
        <v>1</v>
      </c>
      <c r="G71">
        <v>1209791</v>
      </c>
      <c r="J71" s="1" t="s">
        <v>258</v>
      </c>
    </row>
    <row r="72" spans="1:10" ht="15">
      <c r="A72" s="1" t="s">
        <v>249</v>
      </c>
      <c r="B72" s="1" t="s">
        <v>17</v>
      </c>
      <c r="F72" s="2">
        <v>3</v>
      </c>
      <c r="G72"/>
      <c r="H72" s="2" t="s">
        <v>250</v>
      </c>
      <c r="J72" s="15" t="str">
        <f t="shared" si="0"/>
        <v>black cap knob, 11.6mm for 1/8" shaft</v>
      </c>
    </row>
    <row r="73" spans="1:10" ht="15">
      <c r="A73" s="1" t="s">
        <v>261</v>
      </c>
      <c r="G73"/>
      <c r="J73" s="15" t="s">
        <v>261</v>
      </c>
    </row>
    <row r="74" spans="1:10" ht="12.75">
      <c r="A74" s="1" t="s">
        <v>257</v>
      </c>
      <c r="G74"/>
      <c r="J74" s="1" t="s">
        <v>257</v>
      </c>
    </row>
    <row r="75" spans="1:10" s="6" customFormat="1" ht="15">
      <c r="A75" s="5" t="s">
        <v>11</v>
      </c>
      <c r="B75" s="5"/>
      <c r="C75" s="5"/>
      <c r="D75" s="5"/>
      <c r="E75" s="5"/>
      <c r="J75" s="18" t="str">
        <f t="shared" si="0"/>
        <v>Misc.</v>
      </c>
    </row>
    <row r="76" spans="1:10" s="8" customFormat="1" ht="15">
      <c r="A76" s="7"/>
      <c r="B76" s="7"/>
      <c r="C76" s="7"/>
      <c r="D76" s="7"/>
      <c r="E76" s="7"/>
      <c r="G76"/>
      <c r="J76" s="15"/>
    </row>
    <row r="77" ht="15">
      <c r="J77" s="15"/>
    </row>
    <row r="78" spans="7:10" ht="15">
      <c r="G78" s="8"/>
      <c r="J78" s="15" t="str">
        <f t="shared" si="0"/>
        <v/>
      </c>
    </row>
    <row r="79" ht="15">
      <c r="J79" s="15" t="str">
        <f t="shared" si="0"/>
        <v/>
      </c>
    </row>
    <row r="80" ht="15">
      <c r="J80" s="15" t="str">
        <f t="shared" si="0"/>
        <v/>
      </c>
    </row>
    <row r="81" ht="15">
      <c r="J81" s="15" t="str">
        <f t="shared" si="0"/>
        <v/>
      </c>
    </row>
    <row r="82" ht="15">
      <c r="J82" s="15" t="str">
        <f t="shared" si="0"/>
        <v/>
      </c>
    </row>
    <row r="83" ht="15">
      <c r="J83" s="15" t="str">
        <f t="shared" si="0"/>
        <v/>
      </c>
    </row>
    <row r="84" ht="15">
      <c r="J84" s="15" t="str">
        <f t="shared" si="0"/>
        <v/>
      </c>
    </row>
    <row r="85" ht="15">
      <c r="J85" s="15" t="str">
        <f t="shared" si="0"/>
        <v/>
      </c>
    </row>
    <row r="86" ht="15">
      <c r="J86" s="15" t="str">
        <f t="shared" si="0"/>
        <v/>
      </c>
    </row>
    <row r="87" spans="1:10" ht="15">
      <c r="A87"/>
      <c r="J87" s="15" t="str">
        <f t="shared" si="0"/>
        <v/>
      </c>
    </row>
    <row r="88" spans="1:10" ht="15">
      <c r="A88"/>
      <c r="J88" s="15" t="str">
        <f t="shared" si="0"/>
        <v/>
      </c>
    </row>
    <row r="89" spans="1:10" ht="15">
      <c r="A89"/>
      <c r="J89" s="15" t="str">
        <f t="shared" si="0"/>
        <v/>
      </c>
    </row>
    <row r="90" spans="1:10" ht="15">
      <c r="A90"/>
      <c r="J90" s="15" t="str">
        <f t="shared" si="0"/>
        <v/>
      </c>
    </row>
    <row r="91" spans="1:10" ht="15">
      <c r="A91"/>
      <c r="J91" s="15" t="str">
        <f t="shared" si="0"/>
        <v/>
      </c>
    </row>
    <row r="92" ht="15">
      <c r="J92" s="15" t="str">
        <f t="shared" si="0"/>
        <v/>
      </c>
    </row>
    <row r="93" ht="15">
      <c r="J93" s="15" t="str">
        <f t="shared" si="0"/>
        <v/>
      </c>
    </row>
    <row r="94" ht="15">
      <c r="J94" s="15" t="str">
        <f t="shared" si="0"/>
        <v/>
      </c>
    </row>
    <row r="95" spans="1:10" ht="15">
      <c r="A95"/>
      <c r="J95" s="15" t="str">
        <f t="shared" si="0"/>
        <v/>
      </c>
    </row>
    <row r="96" ht="15">
      <c r="J96" s="15" t="str">
        <f t="shared" si="0"/>
        <v/>
      </c>
    </row>
    <row r="97" ht="15">
      <c r="J97" s="15" t="str">
        <f t="shared" si="0"/>
        <v/>
      </c>
    </row>
    <row r="98" ht="15">
      <c r="J98" s="15" t="str">
        <f t="shared" si="0"/>
        <v/>
      </c>
    </row>
    <row r="99" ht="15">
      <c r="J99" s="15" t="str">
        <f t="shared" si="0"/>
        <v/>
      </c>
    </row>
    <row r="100" ht="15">
      <c r="J100" s="15" t="str">
        <f t="shared" si="0"/>
        <v/>
      </c>
    </row>
    <row r="101" ht="15">
      <c r="J101" s="15" t="str">
        <f t="shared" si="0"/>
        <v/>
      </c>
    </row>
    <row r="102" ht="15">
      <c r="J102" s="15" t="str">
        <f t="shared" si="0"/>
        <v/>
      </c>
    </row>
    <row r="103" ht="15">
      <c r="J103" s="15" t="str">
        <f t="shared" si="0"/>
        <v/>
      </c>
    </row>
    <row r="104" ht="15">
      <c r="J104" s="15" t="str">
        <f t="shared" si="0"/>
        <v/>
      </c>
    </row>
    <row r="105" ht="15">
      <c r="J105" s="15" t="str">
        <f t="shared" si="0"/>
        <v/>
      </c>
    </row>
    <row r="106" ht="15">
      <c r="J106" s="15" t="str">
        <f t="shared" si="0"/>
        <v/>
      </c>
    </row>
    <row r="107" ht="15">
      <c r="J107" s="15" t="str">
        <f t="shared" si="0"/>
        <v/>
      </c>
    </row>
    <row r="108" ht="15">
      <c r="J108" s="15" t="str">
        <f t="shared" si="0"/>
        <v/>
      </c>
    </row>
    <row r="109" ht="15">
      <c r="J109" s="15" t="str">
        <f t="shared" si="0"/>
        <v/>
      </c>
    </row>
    <row r="110" ht="15">
      <c r="J110" s="15" t="str">
        <f t="shared" si="0"/>
        <v/>
      </c>
    </row>
    <row r="111" ht="15">
      <c r="J111" s="15" t="str">
        <f t="shared" si="0"/>
        <v/>
      </c>
    </row>
    <row r="112" ht="15">
      <c r="J112" s="15" t="str">
        <f t="shared" si="0"/>
        <v/>
      </c>
    </row>
    <row r="113" ht="15">
      <c r="J113" s="15" t="str">
        <f t="shared" si="0"/>
        <v/>
      </c>
    </row>
    <row r="114" ht="15">
      <c r="J114" s="15" t="str">
        <f t="shared" si="0"/>
        <v/>
      </c>
    </row>
    <row r="115" ht="15">
      <c r="J115" s="15" t="str">
        <f t="shared" si="0"/>
        <v/>
      </c>
    </row>
    <row r="116" ht="15">
      <c r="J116" s="15" t="str">
        <f t="shared" si="0"/>
        <v/>
      </c>
    </row>
    <row r="117" ht="15">
      <c r="J117" s="15" t="str">
        <f t="shared" si="0"/>
        <v/>
      </c>
    </row>
    <row r="118" ht="15">
      <c r="J118" s="15" t="str">
        <f t="shared" si="0"/>
        <v/>
      </c>
    </row>
    <row r="119" ht="15">
      <c r="J119" s="15" t="str">
        <f t="shared" si="0"/>
        <v/>
      </c>
    </row>
    <row r="120" ht="15">
      <c r="J120" s="15" t="str">
        <f t="shared" si="0"/>
        <v/>
      </c>
    </row>
    <row r="121" ht="15">
      <c r="J121" s="15" t="str">
        <f t="shared" si="0"/>
        <v/>
      </c>
    </row>
    <row r="122" ht="15">
      <c r="J122" s="15" t="str">
        <f t="shared" si="0"/>
        <v/>
      </c>
    </row>
    <row r="123" ht="15">
      <c r="J123" s="15" t="str">
        <f aca="true" t="shared" si="4" ref="J123:J155">CONCATENATE(E123,IF(ISBLANK(E123),""," = "),A123)</f>
        <v/>
      </c>
    </row>
    <row r="124" ht="15">
      <c r="J124" s="15" t="str">
        <f t="shared" si="4"/>
        <v/>
      </c>
    </row>
    <row r="125" ht="15">
      <c r="J125" s="15" t="str">
        <f t="shared" si="4"/>
        <v/>
      </c>
    </row>
    <row r="126" ht="15">
      <c r="J126" s="15" t="str">
        <f t="shared" si="4"/>
        <v/>
      </c>
    </row>
    <row r="127" ht="15">
      <c r="J127" s="15" t="str">
        <f t="shared" si="4"/>
        <v/>
      </c>
    </row>
    <row r="128" ht="15">
      <c r="J128" s="15" t="str">
        <f t="shared" si="4"/>
        <v/>
      </c>
    </row>
    <row r="129" ht="15">
      <c r="J129" s="15" t="str">
        <f t="shared" si="4"/>
        <v/>
      </c>
    </row>
    <row r="130" ht="15">
      <c r="J130" s="15" t="str">
        <f t="shared" si="4"/>
        <v/>
      </c>
    </row>
    <row r="131" ht="15">
      <c r="J131" s="15" t="str">
        <f t="shared" si="4"/>
        <v/>
      </c>
    </row>
    <row r="132" ht="15">
      <c r="J132" s="15" t="str">
        <f t="shared" si="4"/>
        <v/>
      </c>
    </row>
    <row r="133" ht="15">
      <c r="J133" s="15" t="str">
        <f t="shared" si="4"/>
        <v/>
      </c>
    </row>
    <row r="134" ht="15">
      <c r="J134" s="15" t="str">
        <f t="shared" si="4"/>
        <v/>
      </c>
    </row>
    <row r="135" ht="15">
      <c r="J135" s="15" t="str">
        <f t="shared" si="4"/>
        <v/>
      </c>
    </row>
    <row r="136" ht="15">
      <c r="J136" s="15" t="str">
        <f t="shared" si="4"/>
        <v/>
      </c>
    </row>
    <row r="137" ht="15">
      <c r="J137" s="15" t="str">
        <f t="shared" si="4"/>
        <v/>
      </c>
    </row>
    <row r="138" ht="15">
      <c r="J138" s="15" t="str">
        <f t="shared" si="4"/>
        <v/>
      </c>
    </row>
    <row r="139" ht="15">
      <c r="J139" s="15" t="str">
        <f t="shared" si="4"/>
        <v/>
      </c>
    </row>
    <row r="140" ht="15">
      <c r="J140" s="15" t="str">
        <f t="shared" si="4"/>
        <v/>
      </c>
    </row>
    <row r="141" ht="15">
      <c r="J141" s="15" t="str">
        <f t="shared" si="4"/>
        <v/>
      </c>
    </row>
    <row r="142" ht="15">
      <c r="J142" s="15" t="str">
        <f t="shared" si="4"/>
        <v/>
      </c>
    </row>
    <row r="143" ht="15">
      <c r="J143" s="15" t="str">
        <f t="shared" si="4"/>
        <v/>
      </c>
    </row>
    <row r="144" ht="15">
      <c r="J144" s="15" t="str">
        <f t="shared" si="4"/>
        <v/>
      </c>
    </row>
    <row r="145" ht="15">
      <c r="J145" s="15" t="str">
        <f t="shared" si="4"/>
        <v/>
      </c>
    </row>
    <row r="146" ht="15">
      <c r="J146" s="15" t="str">
        <f t="shared" si="4"/>
        <v/>
      </c>
    </row>
    <row r="147" ht="15">
      <c r="J147" s="15" t="str">
        <f t="shared" si="4"/>
        <v/>
      </c>
    </row>
    <row r="148" ht="15">
      <c r="J148" s="15" t="str">
        <f t="shared" si="4"/>
        <v/>
      </c>
    </row>
    <row r="149" ht="15">
      <c r="J149" s="15" t="str">
        <f t="shared" si="4"/>
        <v/>
      </c>
    </row>
    <row r="150" ht="15">
      <c r="J150" s="15" t="str">
        <f t="shared" si="4"/>
        <v/>
      </c>
    </row>
    <row r="151" ht="15">
      <c r="J151" s="15" t="str">
        <f t="shared" si="4"/>
        <v/>
      </c>
    </row>
    <row r="152" ht="15">
      <c r="J152" s="15" t="str">
        <f t="shared" si="4"/>
        <v/>
      </c>
    </row>
    <row r="153" ht="15">
      <c r="J153" s="15" t="str">
        <f t="shared" si="4"/>
        <v/>
      </c>
    </row>
    <row r="154" ht="15">
      <c r="J154" s="15" t="str">
        <f t="shared" si="4"/>
        <v/>
      </c>
    </row>
    <row r="155" ht="15">
      <c r="J155" s="15" t="str">
        <f t="shared" si="4"/>
        <v/>
      </c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7.1" customHeight="1">
      <c r="A1" s="27" t="s">
        <v>12</v>
      </c>
      <c r="B1" s="27"/>
      <c r="C1" s="27"/>
      <c r="D1" s="27"/>
    </row>
    <row r="2" spans="1:4" s="9" customFormat="1" ht="14.85" customHeight="1">
      <c r="A2" s="10" t="s">
        <v>13</v>
      </c>
      <c r="B2" s="11" t="s">
        <v>14</v>
      </c>
      <c r="C2" s="11" t="s">
        <v>15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</dc:creator>
  <cp:keywords/>
  <dc:description/>
  <cp:lastModifiedBy>Luc</cp:lastModifiedBy>
  <cp:lastPrinted>2013-09-18T06:33:31Z</cp:lastPrinted>
  <dcterms:created xsi:type="dcterms:W3CDTF">2009-05-15T08:53:47Z</dcterms:created>
  <dcterms:modified xsi:type="dcterms:W3CDTF">2014-01-13T07:02:23Z</dcterms:modified>
  <cp:category/>
  <cp:version/>
  <cp:contentType/>
  <cp:contentStatus/>
</cp:coreProperties>
</file>