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030" windowHeight="15240" tabRatio="212" activeTab="0"/>
  </bookViews>
  <sheets>
    <sheet name="BOM" sheetId="1" r:id="rId1"/>
    <sheet name="history" sheetId="2" r:id="rId2"/>
  </sheets>
  <definedNames>
    <definedName name="_xlnm.Print_Area" localSheetId="0">'BOM'!$A$1:$I$44</definedName>
  </definedNames>
  <calcPr calcId="145621"/>
</workbook>
</file>

<file path=xl/sharedStrings.xml><?xml version="1.0" encoding="utf-8"?>
<sst xmlns="http://schemas.openxmlformats.org/spreadsheetml/2006/main" count="114" uniqueCount="100">
  <si>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</si>
  <si>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</si>
  <si>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</si>
  <si>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</si>
  <si>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</si>
  <si>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</si>
  <si>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</si>
  <si>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</si>
  <si>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</si>
  <si>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</si>
  <si>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</si>
  <si>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</si>
  <si>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</si>
  <si>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</si>
  <si>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</si>
  <si>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</si>
  <si>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</si>
  <si>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</si>
  <si>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</si>
  <si>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</si>
  <si>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</si>
  <si>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</si>
  <si>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</si>
  <si>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K2</t>
  </si>
  <si>
    <t>K1</t>
  </si>
  <si>
    <t>Amphenol</t>
  </si>
  <si>
    <t>K4</t>
  </si>
  <si>
    <t>K5</t>
  </si>
  <si>
    <t>1K 5% 125mW</t>
  </si>
  <si>
    <t>MCMR08X102 JTL</t>
  </si>
  <si>
    <t>0805</t>
  </si>
  <si>
    <t>LED1,LED2</t>
  </si>
  <si>
    <t>pote</t>
  </si>
  <si>
    <t>P1</t>
  </si>
  <si>
    <t xml:space="preserve">tactile switch SPST </t>
  </si>
  <si>
    <t>skhhak</t>
  </si>
  <si>
    <t>S1,S2</t>
  </si>
  <si>
    <t>box header 2 x 5 pitch 100mil</t>
  </si>
  <si>
    <t>box header 2 x 7 pitch 100mil</t>
  </si>
  <si>
    <t>K3,K6</t>
  </si>
  <si>
    <t>Samtec</t>
  </si>
  <si>
    <t>sil8e</t>
  </si>
  <si>
    <t>sil10e</t>
  </si>
  <si>
    <t>fc10</t>
  </si>
  <si>
    <t>fc14</t>
  </si>
  <si>
    <t>FC6</t>
  </si>
  <si>
    <t>pin header 2 x 3 pitch 100mil</t>
  </si>
  <si>
    <t>2213S-06G</t>
  </si>
  <si>
    <t>sil6e</t>
  </si>
  <si>
    <t>K7</t>
  </si>
  <si>
    <t>2-way pinheader pitch 100mil</t>
  </si>
  <si>
    <t>Harwin</t>
  </si>
  <si>
    <t>M20-9990246</t>
  </si>
  <si>
    <t>sil2e</t>
  </si>
  <si>
    <t xml:space="preserve">jumper socket 100mil </t>
  </si>
  <si>
    <t>M7571-05</t>
  </si>
  <si>
    <t>Bourns</t>
  </si>
  <si>
    <t xml:space="preserve"> 3386F-1-103TLF</t>
  </si>
  <si>
    <t>trimmer 10k with knob</t>
  </si>
  <si>
    <t>Kingbright</t>
  </si>
  <si>
    <t>KP-2012CGCK</t>
  </si>
  <si>
    <t>LED3</t>
  </si>
  <si>
    <t>low current LED red 0805</t>
  </si>
  <si>
    <t>low current LED green 0805</t>
  </si>
  <si>
    <t>KP-2012SRC-PRV</t>
  </si>
  <si>
    <t>75869-102LF</t>
  </si>
  <si>
    <t>T821110A1S100CEU</t>
  </si>
  <si>
    <t>FCI</t>
  </si>
  <si>
    <t>330R 5% 125mW</t>
  </si>
  <si>
    <t>MCMR08X331 JTL</t>
  </si>
  <si>
    <t>R8,R9</t>
  </si>
  <si>
    <t>Vishay Sfernice</t>
  </si>
  <si>
    <t>TS53YJ103MR10</t>
  </si>
  <si>
    <t>TS53y</t>
  </si>
  <si>
    <t>P2</t>
  </si>
  <si>
    <t>trimmer 10k SMD Vishay  TS53YJ103MR10</t>
  </si>
  <si>
    <t>JP1,JP2</t>
  </si>
  <si>
    <t>SKHHDJA010</t>
  </si>
  <si>
    <t>Alps</t>
  </si>
  <si>
    <t>LCD 2 x 8 characters, EA DIPS082</t>
  </si>
  <si>
    <t>Electronic Assembly</t>
  </si>
  <si>
    <t>DIPS082-HN</t>
  </si>
  <si>
    <t>LCD1</t>
  </si>
  <si>
    <t>sil7e</t>
  </si>
  <si>
    <t>8-way pin header single row</t>
  </si>
  <si>
    <t>10-way pin header single row</t>
  </si>
  <si>
    <t xml:space="preserve">6-way pin header single row </t>
  </si>
  <si>
    <t>TSW-125-07-L-S</t>
  </si>
  <si>
    <t>2 pcs. 7-way receptable single row for mounting LCD1</t>
  </si>
  <si>
    <t>Shield stacking headers for Arduino</t>
  </si>
  <si>
    <t>Adafruit</t>
  </si>
  <si>
    <t>K3,K4,K5,K6</t>
  </si>
  <si>
    <t>Adafruit product ID 85</t>
  </si>
  <si>
    <t>TE connectivity</t>
  </si>
  <si>
    <t>1814655-7</t>
  </si>
  <si>
    <t>100R 5% 125mW</t>
  </si>
  <si>
    <t>MCMR08X101 JTL</t>
  </si>
  <si>
    <t>R6,R7</t>
  </si>
  <si>
    <t>R1,R2,R3,R4,R5</t>
  </si>
  <si>
    <t>BOM::140009::Arduino course shield 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</si>
</sst>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strike/>
      <sz val="11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49" fontId="10" fillId="0" borderId="0" xfId="0" applyNumberFormat="1" applyFont="1" applyFill="1"/>
    <xf numFmtId="49" fontId="10" fillId="0" borderId="0" xfId="0" applyNumberFormat="1" applyFont="1"/>
    <xf numFmtId="49" fontId="11" fillId="0" borderId="0" xfId="0" applyNumberFormat="1" applyFont="1" applyFill="1"/>
    <xf numFmtId="0" fontId="10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Fill="1"/>
    <xf numFmtId="49" fontId="13" fillId="0" borderId="0" xfId="0" applyNumberFormat="1" applyFont="1"/>
    <xf numFmtId="49" fontId="14" fillId="0" borderId="0" xfId="0" applyNumberFormat="1" applyFont="1" applyFill="1"/>
    <xf numFmtId="0" fontId="13" fillId="0" borderId="0" xfId="0" applyFont="1"/>
    <xf numFmtId="0" fontId="15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49" fontId="0" fillId="7" borderId="0" xfId="0" applyNumberFormat="1" applyFont="1" applyFill="1"/>
    <xf numFmtId="0" fontId="0" fillId="7" borderId="0" xfId="0" applyFont="1" applyFill="1"/>
    <xf numFmtId="0" fontId="9" fillId="7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workbookViewId="0" topLeftCell="A1">
      <selection activeCell="A4" sqref="A4:XFD5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8" width="11.57421875" style="2" customWidth="1"/>
    <col min="9" max="9" width="19.00390625" style="2" bestFit="1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35" t="s">
        <v>99</v>
      </c>
      <c r="B1" s="35"/>
      <c r="C1" s="35"/>
      <c r="D1" s="35"/>
      <c r="E1" s="35"/>
      <c r="F1" s="35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SUM(F4:F4)</f>
        <v>5</v>
      </c>
      <c r="J3" s="18" t="str">
        <f>CONCATENATE(E3,IF(ISBLANK(E3),""," = "),A3)</f>
        <v>Resistor</v>
      </c>
    </row>
    <row r="4" spans="1:10" s="38" customFormat="1" ht="15">
      <c r="A4" s="37" t="s">
        <v>28</v>
      </c>
      <c r="B4" s="37" t="s">
        <v>21</v>
      </c>
      <c r="C4" s="38" t="s">
        <v>29</v>
      </c>
      <c r="D4" s="37" t="s">
        <v>30</v>
      </c>
      <c r="E4" s="37" t="s">
        <v>98</v>
      </c>
      <c r="F4" s="38">
        <v>5</v>
      </c>
      <c r="G4" s="38">
        <v>2073611</v>
      </c>
      <c r="J4" s="39" t="str">
        <f aca="true" t="shared" si="0" ref="J4:J74">CONCATENATE(E4,IF(ISBLANK(E4),""," = "),A4)</f>
        <v>R1,R2,R3,R4,R5 = 1K 5% 125mW</v>
      </c>
    </row>
    <row r="5" spans="1:10" s="38" customFormat="1" ht="15">
      <c r="A5" s="37" t="s">
        <v>95</v>
      </c>
      <c r="B5" s="37" t="s">
        <v>21</v>
      </c>
      <c r="C5" s="38" t="s">
        <v>96</v>
      </c>
      <c r="D5" s="37" t="s">
        <v>30</v>
      </c>
      <c r="E5" s="37" t="s">
        <v>97</v>
      </c>
      <c r="F5" s="38">
        <v>2</v>
      </c>
      <c r="G5" s="38">
        <v>2073610</v>
      </c>
      <c r="J5" s="39" t="str">
        <f t="shared" si="0"/>
        <v>R6,R7 = 100R 5% 125mW</v>
      </c>
    </row>
    <row r="6" spans="1:10" ht="15">
      <c r="A6" s="21" t="s">
        <v>68</v>
      </c>
      <c r="B6" s="1" t="s">
        <v>21</v>
      </c>
      <c r="C6" t="s">
        <v>69</v>
      </c>
      <c r="D6" s="1" t="s">
        <v>30</v>
      </c>
      <c r="E6" s="1" t="s">
        <v>70</v>
      </c>
      <c r="F6" s="2">
        <v>2</v>
      </c>
      <c r="G6">
        <v>2073745</v>
      </c>
      <c r="J6" s="15" t="str">
        <f aca="true" t="shared" si="1" ref="J6">CONCATENATE(E6,IF(ISBLANK(E6),""," = "),A6)</f>
        <v>R8,R9 = 330R 5% 125mW</v>
      </c>
    </row>
    <row r="7" spans="1:10" s="23" customFormat="1" ht="15">
      <c r="A7" s="21" t="s">
        <v>58</v>
      </c>
      <c r="B7" s="21" t="s">
        <v>56</v>
      </c>
      <c r="C7" s="22" t="s">
        <v>57</v>
      </c>
      <c r="D7" s="21" t="s">
        <v>32</v>
      </c>
      <c r="E7" s="21" t="s">
        <v>33</v>
      </c>
      <c r="F7" s="23">
        <v>1</v>
      </c>
      <c r="G7" s="22">
        <v>9354565</v>
      </c>
      <c r="J7" s="24" t="str">
        <f t="shared" si="0"/>
        <v>P1 = trimmer 10k with knob</v>
      </c>
    </row>
    <row r="8" spans="1:10" s="23" customFormat="1" ht="15">
      <c r="A8" s="21" t="s">
        <v>75</v>
      </c>
      <c r="B8" s="21" t="s">
        <v>71</v>
      </c>
      <c r="C8" t="s">
        <v>72</v>
      </c>
      <c r="D8" s="21" t="s">
        <v>73</v>
      </c>
      <c r="E8" s="21" t="s">
        <v>74</v>
      </c>
      <c r="F8" s="23">
        <v>1</v>
      </c>
      <c r="G8">
        <v>1141485</v>
      </c>
      <c r="J8" s="24" t="str">
        <f t="shared" si="0"/>
        <v>P2 = trimmer 10k SMD Vishay  TS53YJ103MR10</v>
      </c>
    </row>
    <row r="9" spans="1:10" s="17" customFormat="1" ht="15">
      <c r="A9" s="16" t="s">
        <v>22</v>
      </c>
      <c r="B9" s="16"/>
      <c r="C9" s="16"/>
      <c r="D9" s="16"/>
      <c r="E9" s="16"/>
      <c r="F9" s="17" t="e">
        <f>SUM(#REF!)</f>
        <v>#REF!</v>
      </c>
      <c r="J9" s="18" t="str">
        <f aca="true" t="shared" si="2" ref="J9">CONCATENATE(E9,IF(ISBLANK(E9),""," = "),A9)</f>
        <v>Inductor</v>
      </c>
    </row>
    <row r="10" spans="1:10" s="17" customFormat="1" ht="15">
      <c r="A10" s="16" t="s">
        <v>8</v>
      </c>
      <c r="B10" s="16"/>
      <c r="C10" s="16"/>
      <c r="D10" s="16"/>
      <c r="E10" s="16"/>
      <c r="F10" s="17" t="e">
        <f>SUM(#REF!)</f>
        <v>#REF!</v>
      </c>
      <c r="J10" s="18" t="str">
        <f t="shared" si="0"/>
        <v>Capacitor</v>
      </c>
    </row>
    <row r="11" spans="1:10" s="6" customFormat="1" ht="15">
      <c r="A11" s="5" t="s">
        <v>9</v>
      </c>
      <c r="B11" s="5"/>
      <c r="C11" s="5"/>
      <c r="D11" s="5"/>
      <c r="E11" s="5"/>
      <c r="F11" s="6">
        <f>SUM(F12:F13)</f>
        <v>3</v>
      </c>
      <c r="J11" s="18" t="str">
        <f t="shared" si="0"/>
        <v>Semiconductor</v>
      </c>
    </row>
    <row r="12" spans="1:10" ht="15">
      <c r="A12" s="21" t="s">
        <v>62</v>
      </c>
      <c r="B12" s="1" t="s">
        <v>59</v>
      </c>
      <c r="C12" t="s">
        <v>64</v>
      </c>
      <c r="D12" s="1" t="s">
        <v>30</v>
      </c>
      <c r="E12" s="1" t="s">
        <v>31</v>
      </c>
      <c r="F12" s="2">
        <v>2</v>
      </c>
      <c r="G12">
        <v>1318244</v>
      </c>
      <c r="J12" s="15" t="str">
        <f t="shared" si="0"/>
        <v>LED1,LED2 = low current LED red 0805</v>
      </c>
    </row>
    <row r="13" spans="1:10" ht="15">
      <c r="A13" s="21" t="s">
        <v>63</v>
      </c>
      <c r="B13" s="1" t="s">
        <v>59</v>
      </c>
      <c r="C13" t="s">
        <v>60</v>
      </c>
      <c r="D13" s="1" t="s">
        <v>30</v>
      </c>
      <c r="E13" s="1" t="s">
        <v>61</v>
      </c>
      <c r="F13" s="2">
        <v>1</v>
      </c>
      <c r="G13">
        <v>2290331</v>
      </c>
      <c r="J13" s="15" t="str">
        <f t="shared" si="0"/>
        <v>LED3 = low current LED green 0805</v>
      </c>
    </row>
    <row r="14" spans="1:10" s="6" customFormat="1" ht="15">
      <c r="A14" s="5" t="s">
        <v>10</v>
      </c>
      <c r="B14" s="5"/>
      <c r="C14" s="5"/>
      <c r="D14" s="5"/>
      <c r="E14" s="5"/>
      <c r="F14" s="6">
        <f>SUM(F15:F32)</f>
        <v>17</v>
      </c>
      <c r="J14" s="18" t="str">
        <f t="shared" si="0"/>
        <v>Other</v>
      </c>
    </row>
    <row r="15" spans="1:10" ht="15">
      <c r="A15" s="21" t="s">
        <v>34</v>
      </c>
      <c r="B15" s="1" t="s">
        <v>78</v>
      </c>
      <c r="C15" t="s">
        <v>77</v>
      </c>
      <c r="D15" t="s">
        <v>35</v>
      </c>
      <c r="E15" s="1" t="s">
        <v>36</v>
      </c>
      <c r="F15" s="2">
        <v>2</v>
      </c>
      <c r="G15">
        <v>2056824</v>
      </c>
      <c r="J15" s="15" t="str">
        <f t="shared" si="0"/>
        <v xml:space="preserve">S1,S2 = tactile switch SPST </v>
      </c>
    </row>
    <row r="16" spans="1:10" ht="15">
      <c r="A16" s="21" t="s">
        <v>37</v>
      </c>
      <c r="B16" s="1" t="s">
        <v>25</v>
      </c>
      <c r="C16" t="s">
        <v>66</v>
      </c>
      <c r="D16" s="1" t="s">
        <v>43</v>
      </c>
      <c r="E16" s="1" t="s">
        <v>24</v>
      </c>
      <c r="F16" s="2">
        <v>1</v>
      </c>
      <c r="G16">
        <v>2215304</v>
      </c>
      <c r="J16" s="15" t="str">
        <f t="shared" si="0"/>
        <v>K1 = box header 2 x 5 pitch 100mil</v>
      </c>
    </row>
    <row r="17" spans="1:10" ht="15">
      <c r="A17" s="21" t="s">
        <v>38</v>
      </c>
      <c r="B17" s="1" t="s">
        <v>67</v>
      </c>
      <c r="C17" t="s">
        <v>65</v>
      </c>
      <c r="D17" s="1" t="s">
        <v>44</v>
      </c>
      <c r="E17" s="1" t="s">
        <v>23</v>
      </c>
      <c r="F17" s="2">
        <v>1</v>
      </c>
      <c r="G17">
        <v>1103950</v>
      </c>
      <c r="J17" s="15" t="str">
        <f t="shared" si="0"/>
        <v>K2 = box header 2 x 7 pitch 100mil</v>
      </c>
    </row>
    <row r="18" spans="1:10" s="28" customFormat="1" ht="14.25">
      <c r="A18" s="25" t="s">
        <v>84</v>
      </c>
      <c r="B18" s="26" t="s">
        <v>40</v>
      </c>
      <c r="C18" s="27" t="s">
        <v>87</v>
      </c>
      <c r="D18" s="26" t="s">
        <v>41</v>
      </c>
      <c r="E18" s="26" t="s">
        <v>39</v>
      </c>
      <c r="F18" s="28">
        <v>2</v>
      </c>
      <c r="G18" s="28">
        <v>2013509</v>
      </c>
      <c r="J18" s="29" t="str">
        <f t="shared" si="0"/>
        <v>K3,K6 = 8-way pin header single row</v>
      </c>
    </row>
    <row r="19" spans="1:10" s="28" customFormat="1" ht="14.25">
      <c r="A19" s="25" t="s">
        <v>85</v>
      </c>
      <c r="B19" s="26" t="s">
        <v>40</v>
      </c>
      <c r="C19" s="27" t="s">
        <v>87</v>
      </c>
      <c r="D19" s="26" t="s">
        <v>42</v>
      </c>
      <c r="E19" s="26" t="s">
        <v>26</v>
      </c>
      <c r="F19" s="28">
        <v>1</v>
      </c>
      <c r="G19" s="28">
        <v>2013509</v>
      </c>
      <c r="J19" s="29" t="str">
        <f t="shared" si="0"/>
        <v>K4 = 10-way pin header single row</v>
      </c>
    </row>
    <row r="20" spans="1:10" s="28" customFormat="1" ht="14.25">
      <c r="A20" s="25" t="s">
        <v>86</v>
      </c>
      <c r="B20" s="26" t="s">
        <v>40</v>
      </c>
      <c r="C20" s="27" t="s">
        <v>87</v>
      </c>
      <c r="D20" s="26" t="s">
        <v>48</v>
      </c>
      <c r="E20" s="26" t="s">
        <v>27</v>
      </c>
      <c r="F20" s="28">
        <v>1</v>
      </c>
      <c r="G20" s="28">
        <v>2013509</v>
      </c>
      <c r="J20" s="29" t="str">
        <f t="shared" si="0"/>
        <v xml:space="preserve">K5 = 6-way pin header single row </v>
      </c>
    </row>
    <row r="21" spans="1:10" s="33" customFormat="1" ht="14.25">
      <c r="A21" s="30" t="s">
        <v>89</v>
      </c>
      <c r="B21" s="31" t="s">
        <v>90</v>
      </c>
      <c r="C21" s="32"/>
      <c r="D21" s="31"/>
      <c r="E21" s="31" t="s">
        <v>91</v>
      </c>
      <c r="F21" s="33">
        <v>1</v>
      </c>
      <c r="I21" s="33" t="s">
        <v>92</v>
      </c>
      <c r="J21" s="34" t="str">
        <f t="shared" si="0"/>
        <v>K3,K4,K5,K6 = Shield stacking headers for Arduino</v>
      </c>
    </row>
    <row r="22" spans="1:10" ht="15">
      <c r="A22" s="1" t="s">
        <v>46</v>
      </c>
      <c r="B22" s="1" t="s">
        <v>21</v>
      </c>
      <c r="C22" s="1" t="s">
        <v>47</v>
      </c>
      <c r="D22" s="1" t="s">
        <v>45</v>
      </c>
      <c r="E22" s="1" t="s">
        <v>49</v>
      </c>
      <c r="F22" s="2">
        <v>1</v>
      </c>
      <c r="G22">
        <v>1593440</v>
      </c>
      <c r="H22"/>
      <c r="J22" s="15" t="str">
        <f t="shared" si="0"/>
        <v>K7 = pin header 2 x 3 pitch 100mil</v>
      </c>
    </row>
    <row r="23" spans="1:10" ht="15">
      <c r="A23" s="1" t="s">
        <v>50</v>
      </c>
      <c r="B23" s="1" t="s">
        <v>51</v>
      </c>
      <c r="C23" t="s">
        <v>52</v>
      </c>
      <c r="D23" s="1" t="s">
        <v>53</v>
      </c>
      <c r="E23" s="1" t="s">
        <v>76</v>
      </c>
      <c r="F23" s="2">
        <v>2</v>
      </c>
      <c r="G23">
        <v>1022247</v>
      </c>
      <c r="H23"/>
      <c r="J23" s="15" t="str">
        <f t="shared" si="0"/>
        <v>JP1,JP2 = 2-way pinheader pitch 100mil</v>
      </c>
    </row>
    <row r="24" spans="1:10" ht="15">
      <c r="A24" s="1" t="s">
        <v>54</v>
      </c>
      <c r="B24" s="1" t="s">
        <v>51</v>
      </c>
      <c r="C24" s="1" t="s">
        <v>55</v>
      </c>
      <c r="F24" s="2">
        <v>2</v>
      </c>
      <c r="G24">
        <v>148029</v>
      </c>
      <c r="H24"/>
      <c r="J24" s="15" t="str">
        <f t="shared" si="0"/>
        <v xml:space="preserve">jumper socket 100mil </v>
      </c>
    </row>
    <row r="25" spans="1:10" ht="15">
      <c r="A25" s="1" t="s">
        <v>79</v>
      </c>
      <c r="B25" s="1" t="s">
        <v>80</v>
      </c>
      <c r="C25" s="1" t="s">
        <v>81</v>
      </c>
      <c r="E25" s="1" t="s">
        <v>82</v>
      </c>
      <c r="F25" s="2">
        <v>1</v>
      </c>
      <c r="G25"/>
      <c r="H25"/>
      <c r="J25" s="15" t="str">
        <f t="shared" si="0"/>
        <v>LCD1 = LCD 2 x 8 characters, EA DIPS082</v>
      </c>
    </row>
    <row r="26" spans="1:10" ht="15">
      <c r="A26" s="21" t="s">
        <v>88</v>
      </c>
      <c r="B26" s="1" t="s">
        <v>93</v>
      </c>
      <c r="C26" s="1" t="s">
        <v>94</v>
      </c>
      <c r="D26" s="1" t="s">
        <v>83</v>
      </c>
      <c r="F26" s="2">
        <v>2</v>
      </c>
      <c r="G26">
        <v>1218868</v>
      </c>
      <c r="J26" s="15" t="str">
        <f aca="true" t="shared" si="3" ref="J26">CONCATENATE(E26,IF(ISBLANK(E26),""," = "),A26)</f>
        <v>2 pcs. 7-way receptable single row for mounting LCD1</v>
      </c>
    </row>
    <row r="27" spans="1:10" s="6" customFormat="1" ht="15">
      <c r="A27" s="5" t="s">
        <v>11</v>
      </c>
      <c r="B27" s="5"/>
      <c r="C27" s="5"/>
      <c r="D27" s="5"/>
      <c r="E27" s="5"/>
      <c r="J27" s="18" t="str">
        <f t="shared" si="0"/>
        <v>Misc.</v>
      </c>
    </row>
    <row r="28" spans="1:10" s="8" customFormat="1" ht="15">
      <c r="A28" s="7"/>
      <c r="B28" s="7"/>
      <c r="C28" s="7"/>
      <c r="D28" s="7"/>
      <c r="E28" s="7"/>
      <c r="G28"/>
      <c r="J28" s="15"/>
    </row>
    <row r="29" ht="15">
      <c r="J29" s="15"/>
    </row>
    <row r="30" spans="7:10" ht="15">
      <c r="G30" s="8"/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spans="1:10" ht="15">
      <c r="A39"/>
      <c r="J39" s="15" t="str">
        <f t="shared" si="0"/>
        <v/>
      </c>
    </row>
    <row r="40" spans="1:10" ht="15">
      <c r="A40"/>
      <c r="J40" s="15" t="str">
        <f t="shared" si="0"/>
        <v/>
      </c>
    </row>
    <row r="41" spans="1:10" ht="15">
      <c r="A41"/>
      <c r="J41" s="15" t="str">
        <f t="shared" si="0"/>
        <v/>
      </c>
    </row>
    <row r="42" spans="1:10" ht="15">
      <c r="A42"/>
      <c r="J42" s="15" t="str">
        <f t="shared" si="0"/>
        <v/>
      </c>
    </row>
    <row r="43" spans="1:10" ht="15">
      <c r="A43"/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spans="1:10" ht="15">
      <c r="A47"/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aca="true" t="shared" si="4" ref="J75:J107">CONCATENATE(E75,IF(ISBLANK(E75),""," = "),A75)</f>
        <v/>
      </c>
    </row>
    <row r="76" ht="15">
      <c r="J76" s="15" t="str">
        <f t="shared" si="4"/>
        <v/>
      </c>
    </row>
    <row r="77" ht="15">
      <c r="J77" s="15" t="str">
        <f t="shared" si="4"/>
        <v/>
      </c>
    </row>
    <row r="78" ht="15">
      <c r="J78" s="15" t="str">
        <f t="shared" si="4"/>
        <v/>
      </c>
    </row>
    <row r="79" ht="15">
      <c r="J79" s="15" t="str">
        <f t="shared" si="4"/>
        <v/>
      </c>
    </row>
    <row r="80" ht="15">
      <c r="J80" s="15" t="str">
        <f t="shared" si="4"/>
        <v/>
      </c>
    </row>
    <row r="81" ht="15">
      <c r="J81" s="15" t="str">
        <f t="shared" si="4"/>
        <v/>
      </c>
    </row>
    <row r="82" ht="15">
      <c r="J82" s="15" t="str">
        <f t="shared" si="4"/>
        <v/>
      </c>
    </row>
    <row r="83" ht="15">
      <c r="J83" s="15" t="str">
        <f t="shared" si="4"/>
        <v/>
      </c>
    </row>
    <row r="84" ht="15">
      <c r="J84" s="15" t="str">
        <f t="shared" si="4"/>
        <v/>
      </c>
    </row>
    <row r="85" ht="15">
      <c r="J85" s="15" t="str">
        <f t="shared" si="4"/>
        <v/>
      </c>
    </row>
    <row r="86" ht="15">
      <c r="J86" s="15" t="str">
        <f t="shared" si="4"/>
        <v/>
      </c>
    </row>
    <row r="87" ht="15">
      <c r="J87" s="15" t="str">
        <f t="shared" si="4"/>
        <v/>
      </c>
    </row>
    <row r="88" ht="15">
      <c r="J88" s="15" t="str">
        <f t="shared" si="4"/>
        <v/>
      </c>
    </row>
    <row r="89" ht="15">
      <c r="J89" s="15" t="str">
        <f t="shared" si="4"/>
        <v/>
      </c>
    </row>
    <row r="90" ht="15">
      <c r="J90" s="15" t="str">
        <f t="shared" si="4"/>
        <v/>
      </c>
    </row>
    <row r="91" ht="15">
      <c r="J91" s="15" t="str">
        <f t="shared" si="4"/>
        <v/>
      </c>
    </row>
    <row r="92" ht="15">
      <c r="J92" s="15" t="str">
        <f t="shared" si="4"/>
        <v/>
      </c>
    </row>
    <row r="93" ht="15">
      <c r="J93" s="15" t="str">
        <f t="shared" si="4"/>
        <v/>
      </c>
    </row>
    <row r="94" ht="15">
      <c r="J94" s="15" t="str">
        <f t="shared" si="4"/>
        <v/>
      </c>
    </row>
    <row r="95" ht="15">
      <c r="J95" s="15" t="str">
        <f t="shared" si="4"/>
        <v/>
      </c>
    </row>
    <row r="96" ht="15">
      <c r="J96" s="15" t="str">
        <f t="shared" si="4"/>
        <v/>
      </c>
    </row>
    <row r="97" ht="15">
      <c r="J97" s="15" t="str">
        <f t="shared" si="4"/>
        <v/>
      </c>
    </row>
    <row r="98" ht="15">
      <c r="J98" s="15" t="str">
        <f t="shared" si="4"/>
        <v/>
      </c>
    </row>
    <row r="99" ht="15">
      <c r="J99" s="15" t="str">
        <f t="shared" si="4"/>
        <v/>
      </c>
    </row>
    <row r="100" ht="15">
      <c r="J100" s="15" t="str">
        <f t="shared" si="4"/>
        <v/>
      </c>
    </row>
    <row r="101" ht="15">
      <c r="J101" s="15" t="str">
        <f t="shared" si="4"/>
        <v/>
      </c>
    </row>
    <row r="102" ht="15">
      <c r="J102" s="15" t="str">
        <f t="shared" si="4"/>
        <v/>
      </c>
    </row>
    <row r="103" ht="15">
      <c r="J103" s="15" t="str">
        <f t="shared" si="4"/>
        <v/>
      </c>
    </row>
    <row r="104" ht="15">
      <c r="J104" s="15" t="str">
        <f t="shared" si="4"/>
        <v/>
      </c>
    </row>
    <row r="105" ht="15">
      <c r="J105" s="15" t="str">
        <f t="shared" si="4"/>
        <v/>
      </c>
    </row>
    <row r="106" ht="15">
      <c r="J106" s="15" t="str">
        <f t="shared" si="4"/>
        <v/>
      </c>
    </row>
    <row r="107" ht="15">
      <c r="J107" s="15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6" t="s">
        <v>12</v>
      </c>
      <c r="B1" s="36"/>
      <c r="C1" s="36"/>
      <c r="D1" s="36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Thijs Beckers</cp:lastModifiedBy>
  <cp:lastPrinted>2014-03-12T07:58:44Z</cp:lastPrinted>
  <dcterms:created xsi:type="dcterms:W3CDTF">2009-05-15T08:53:47Z</dcterms:created>
  <dcterms:modified xsi:type="dcterms:W3CDTF">2014-05-28T13:27:42Z</dcterms:modified>
  <cp:category/>
  <cp:version/>
  <cp:contentType/>
  <cp:contentStatus/>
</cp:coreProperties>
</file>