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85" yWindow="65521" windowWidth="9630" windowHeight="11760" tabRatio="212" activeTab="0"/>
  </bookViews>
  <sheets>
    <sheet name="BOM" sheetId="1" r:id="rId1"/>
    <sheet name="history" sheetId="2" r:id="rId2"/>
  </sheets>
  <definedNames>
    <definedName name="_xlnm.Print_Area" localSheetId="0">'BOM'!$A$1:$I$34</definedName>
  </definedNames>
  <calcPr calcId="145621"/>
</workbook>
</file>

<file path=xl/sharedStrings.xml><?xml version="1.0" encoding="utf-8"?>
<sst xmlns="http://schemas.openxmlformats.org/spreadsheetml/2006/main" count="98" uniqueCount="85">
  <si>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</si>
  <si>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</si>
  <si>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</si>
  <si>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</si>
  <si>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</si>
  <si>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</si>
  <si>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</si>
  <si>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</si>
  <si>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</si>
  <si>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</si>
  <si>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</si>
  <si>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</si>
  <si>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</si>
  <si>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</si>
  <si>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</si>
  <si>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</si>
  <si>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</si>
  <si>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</si>
  <si>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</si>
  <si>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K1</t>
  </si>
  <si>
    <t>ELPP-TRIMMER-CB10-H</t>
  </si>
  <si>
    <t>ELPP-R-0207-1000</t>
  </si>
  <si>
    <t>P1</t>
  </si>
  <si>
    <t>FISCHER ELEKTRONIK</t>
  </si>
  <si>
    <t>TE CONNECTIVITY</t>
  </si>
  <si>
    <t>MULTICOMP</t>
  </si>
  <si>
    <t>LCD1</t>
  </si>
  <si>
    <t>IC1</t>
  </si>
  <si>
    <t>R1</t>
  </si>
  <si>
    <t>R2</t>
  </si>
  <si>
    <t>DIL18</t>
  </si>
  <si>
    <t>ELPP-SIL-F-4-WAY-90DEG</t>
  </si>
  <si>
    <t>BOM::150401-1::raspi sonar distance walking aid</t>
  </si>
  <si>
    <t>ELPP-TB-508-2</t>
  </si>
  <si>
    <t>ELPP-S-TACT-6X6</t>
  </si>
  <si>
    <t>S1</t>
  </si>
  <si>
    <t>ELPP-DO-35-7MM</t>
  </si>
  <si>
    <t>MICROCHIP</t>
  </si>
  <si>
    <t>MCP23008-E/P</t>
  </si>
  <si>
    <t>MCF 0.25W 1K</t>
  </si>
  <si>
    <t>MCF 0.25W 1.8K</t>
  </si>
  <si>
    <t>MCF 0.25W 100R</t>
  </si>
  <si>
    <t>CB10MV103ME</t>
  </si>
  <si>
    <t>NXP</t>
  </si>
  <si>
    <t>1N4148,133</t>
  </si>
  <si>
    <t>BL3.36Z</t>
  </si>
  <si>
    <t>PHOENIX CONTACT</t>
  </si>
  <si>
    <t>1729128</t>
  </si>
  <si>
    <t>FSM8JH</t>
  </si>
  <si>
    <t>IMO PRECISION CONTROLS</t>
  </si>
  <si>
    <t>UA2-5NU</t>
  </si>
  <si>
    <t>elektor 120061-74</t>
  </si>
  <si>
    <t>elektor 140194-91</t>
  </si>
  <si>
    <t>ELPP-TO-92</t>
  </si>
  <si>
    <t>FAIRCHILD SEMICONDUCTOR</t>
  </si>
  <si>
    <t>BS170</t>
  </si>
  <si>
    <t>1N4148</t>
  </si>
  <si>
    <t>Tactile switch, 6x6 mm</t>
  </si>
  <si>
    <t>R3, R4</t>
  </si>
  <si>
    <t>D1, D2</t>
  </si>
  <si>
    <t>T1, T2</t>
  </si>
  <si>
    <t>K2, K3</t>
  </si>
  <si>
    <t>RE1, RE2</t>
  </si>
  <si>
    <t>Relay, DPDT, 5V</t>
  </si>
  <si>
    <t>Wire-to-board terminal block, 2-way, 5.08 mm pitch</t>
  </si>
  <si>
    <t>Socket, 4-way, 90 degrees</t>
  </si>
  <si>
    <t>Resistor (5%, 0.25 W)</t>
  </si>
  <si>
    <t>LCD, alphanumeric, 2x16 (e-shop 120061-74)</t>
  </si>
  <si>
    <t>Ultrasonic distance sensor (e-shop 140194-91)</t>
  </si>
  <si>
    <t>IC1 = MCP23008-E/P</t>
  </si>
  <si>
    <t>D1, D2 = 1N4148</t>
  </si>
  <si>
    <t>T1, T2 = BS170</t>
  </si>
  <si>
    <t>K1 = Socket, 4-way, 90 degrees</t>
  </si>
  <si>
    <t>K2, K3 = Wire-to-board terminal block, 2-way, 5.08 mm pitch</t>
  </si>
  <si>
    <t>S1 = Tactile switch, 6x6 mm</t>
  </si>
  <si>
    <t>RE1, RE2 = Relay, DPDT, 5V</t>
  </si>
  <si>
    <t>LCD1 = LCD, alphanumeric, 2x16 (e-shop 120061-74)</t>
  </si>
  <si>
    <r>
      <t>1 k</t>
    </r>
    <r>
      <rPr>
        <sz val="10"/>
        <rFont val="Calibri"/>
        <family val="2"/>
      </rPr>
      <t>Ω</t>
    </r>
  </si>
  <si>
    <t>1.8 kΩ</t>
  </si>
  <si>
    <t>Trimmer 10 kΩ, horizontal</t>
  </si>
  <si>
    <t>100 Ω</t>
  </si>
  <si>
    <t>R1 = 1 kΩ</t>
  </si>
  <si>
    <t>R2 = 1.8 kΩ</t>
  </si>
  <si>
    <t>R3, R4 = 100 Ω</t>
  </si>
  <si>
    <t>P1 = Trimmer 10 kΩ,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</si>
</sst>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3" borderId="0" xfId="0" applyNumberFormat="1" applyFont="1" applyFill="1"/>
    <xf numFmtId="0" fontId="3" fillId="3" borderId="0" xfId="0" applyFont="1" applyFill="1"/>
    <xf numFmtId="0" fontId="9" fillId="4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5" fillId="5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workbookViewId="0" topLeftCell="A1">
      <selection activeCell="A19" sqref="A19"/>
    </sheetView>
  </sheetViews>
  <sheetFormatPr defaultColWidth="11.57421875" defaultRowHeight="12.75"/>
  <cols>
    <col min="1" max="1" width="44.140625" style="1" bestFit="1" customWidth="1"/>
    <col min="2" max="2" width="27.57421875" style="1" bestFit="1" customWidth="1"/>
    <col min="3" max="3" width="15.8515625" style="1" bestFit="1" customWidth="1"/>
    <col min="4" max="4" width="24.2812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8" width="2.57421875" style="2" customWidth="1"/>
    <col min="9" max="9" width="2.7109375" style="2" customWidth="1"/>
    <col min="10" max="10" width="54.710937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23" t="s">
        <v>32</v>
      </c>
      <c r="B1" s="23"/>
      <c r="C1" s="23"/>
      <c r="D1" s="23"/>
      <c r="E1" s="23"/>
      <c r="F1" s="23"/>
      <c r="K1" s="18" t="s">
        <v>16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6</v>
      </c>
      <c r="I2" s="3" t="s">
        <v>15</v>
      </c>
      <c r="J2" s="3" t="s">
        <v>17</v>
      </c>
      <c r="K2" s="17" t="s">
        <v>18</v>
      </c>
    </row>
    <row r="3" spans="1:11" s="15" customFormat="1" ht="15">
      <c r="A3" s="14" t="s">
        <v>66</v>
      </c>
      <c r="B3" s="14"/>
      <c r="C3" s="14"/>
      <c r="D3" s="14"/>
      <c r="E3" s="14"/>
      <c r="F3" s="15">
        <f>SUM(F4:F7)</f>
        <v>5</v>
      </c>
      <c r="J3" s="16" t="str">
        <f>CONCATENATE(E3,IF(ISBLANK(E3),""," = "),A3)</f>
        <v>Resistor (5%, 0.25 W)</v>
      </c>
      <c r="K3" s="15" t="s">
        <v>66</v>
      </c>
    </row>
    <row r="4" spans="1:11" ht="15">
      <c r="A4" t="s">
        <v>77</v>
      </c>
      <c r="B4" s="1" t="s">
        <v>25</v>
      </c>
      <c r="C4" t="s">
        <v>39</v>
      </c>
      <c r="D4" t="s">
        <v>21</v>
      </c>
      <c r="E4" s="1" t="s">
        <v>28</v>
      </c>
      <c r="F4" s="2">
        <v>1</v>
      </c>
      <c r="G4">
        <v>9339051</v>
      </c>
      <c r="J4" s="21" t="str">
        <f aca="true" t="shared" si="0" ref="J4:J19">CONCATENATE(E4,IF(ISBLANK(E4),""," = "),A4)</f>
        <v>R1 = 1 kΩ</v>
      </c>
      <c r="K4" s="2" t="s">
        <v>81</v>
      </c>
    </row>
    <row r="5" spans="1:11" ht="15">
      <c r="A5" t="s">
        <v>78</v>
      </c>
      <c r="B5" s="1" t="s">
        <v>25</v>
      </c>
      <c r="C5" t="s">
        <v>40</v>
      </c>
      <c r="D5" t="s">
        <v>21</v>
      </c>
      <c r="E5" s="1" t="s">
        <v>29</v>
      </c>
      <c r="F5" s="2">
        <v>1</v>
      </c>
      <c r="G5">
        <v>9339248</v>
      </c>
      <c r="J5" s="21" t="str">
        <f t="shared" si="0"/>
        <v>R2 = 1.8 kΩ</v>
      </c>
      <c r="K5" s="2" t="s">
        <v>82</v>
      </c>
    </row>
    <row r="6" spans="1:11" ht="15">
      <c r="A6" t="s">
        <v>80</v>
      </c>
      <c r="B6" s="1" t="s">
        <v>25</v>
      </c>
      <c r="C6" t="s">
        <v>41</v>
      </c>
      <c r="D6" t="s">
        <v>21</v>
      </c>
      <c r="E6" s="1" t="s">
        <v>58</v>
      </c>
      <c r="F6" s="2">
        <v>2</v>
      </c>
      <c r="G6">
        <v>9339043</v>
      </c>
      <c r="J6" s="21" t="str">
        <f t="shared" si="0"/>
        <v>R3, R4 = 100 Ω</v>
      </c>
      <c r="K6" s="2" t="s">
        <v>83</v>
      </c>
    </row>
    <row r="7" spans="1:11" ht="15">
      <c r="A7" t="s">
        <v>79</v>
      </c>
      <c r="B7" s="1" t="s">
        <v>24</v>
      </c>
      <c r="C7" t="s">
        <v>42</v>
      </c>
      <c r="D7" t="s">
        <v>20</v>
      </c>
      <c r="E7" s="1" t="s">
        <v>22</v>
      </c>
      <c r="F7" s="2">
        <v>1</v>
      </c>
      <c r="G7">
        <v>1227569</v>
      </c>
      <c r="J7" s="21" t="str">
        <f t="shared" si="0"/>
        <v>P1 = Trimmer 10 kΩ, horizontal</v>
      </c>
      <c r="K7" s="2" t="s">
        <v>84</v>
      </c>
    </row>
    <row r="8" spans="1:11" s="15" customFormat="1" ht="15">
      <c r="A8" s="14" t="s">
        <v>7</v>
      </c>
      <c r="B8" s="14"/>
      <c r="C8" s="14"/>
      <c r="D8" s="14"/>
      <c r="E8" s="14"/>
      <c r="F8" s="15">
        <f>SUM(F9:F11)</f>
        <v>5</v>
      </c>
      <c r="J8" s="16" t="str">
        <f t="shared" si="0"/>
        <v>Semiconductor</v>
      </c>
      <c r="K8" s="15" t="s">
        <v>7</v>
      </c>
    </row>
    <row r="9" spans="1:11" s="20" customFormat="1" ht="15">
      <c r="A9" s="19" t="s">
        <v>38</v>
      </c>
      <c r="B9" s="19" t="s">
        <v>37</v>
      </c>
      <c r="C9" t="s">
        <v>38</v>
      </c>
      <c r="D9" s="19" t="s">
        <v>30</v>
      </c>
      <c r="E9" s="19" t="s">
        <v>27</v>
      </c>
      <c r="F9" s="20">
        <v>1</v>
      </c>
      <c r="G9">
        <v>1439387</v>
      </c>
      <c r="J9" s="21" t="str">
        <f t="shared" si="0"/>
        <v>IC1 = MCP23008-E/P</v>
      </c>
      <c r="K9" s="20" t="s">
        <v>69</v>
      </c>
    </row>
    <row r="10" spans="1:11" s="20" customFormat="1" ht="15">
      <c r="A10" s="19" t="s">
        <v>56</v>
      </c>
      <c r="B10" s="19" t="s">
        <v>43</v>
      </c>
      <c r="C10" t="s">
        <v>44</v>
      </c>
      <c r="D10" s="19" t="s">
        <v>36</v>
      </c>
      <c r="E10" s="19" t="s">
        <v>59</v>
      </c>
      <c r="F10" s="20">
        <v>2</v>
      </c>
      <c r="G10">
        <v>1081177</v>
      </c>
      <c r="J10" s="21" t="str">
        <f t="shared" si="0"/>
        <v>D1, D2 = 1N4148</v>
      </c>
      <c r="K10" s="20" t="s">
        <v>70</v>
      </c>
    </row>
    <row r="11" spans="1:11" s="20" customFormat="1" ht="15">
      <c r="A11" s="19" t="s">
        <v>55</v>
      </c>
      <c r="B11" s="19" t="s">
        <v>54</v>
      </c>
      <c r="C11" t="s">
        <v>55</v>
      </c>
      <c r="D11" s="19" t="s">
        <v>53</v>
      </c>
      <c r="E11" s="19" t="s">
        <v>60</v>
      </c>
      <c r="F11" s="20">
        <v>2</v>
      </c>
      <c r="G11">
        <v>1017687</v>
      </c>
      <c r="J11" s="21" t="str">
        <f t="shared" si="0"/>
        <v>T1, T2 = BS170</v>
      </c>
      <c r="K11" s="20" t="s">
        <v>71</v>
      </c>
    </row>
    <row r="12" spans="1:11" s="15" customFormat="1" ht="15">
      <c r="A12" s="14" t="s">
        <v>8</v>
      </c>
      <c r="B12" s="14"/>
      <c r="C12" s="14"/>
      <c r="D12" s="14"/>
      <c r="E12" s="14"/>
      <c r="F12" s="15">
        <f>SUM(F13:F16)</f>
        <v>6</v>
      </c>
      <c r="J12" s="16" t="str">
        <f t="shared" si="0"/>
        <v>Other</v>
      </c>
      <c r="K12" s="15" t="s">
        <v>8</v>
      </c>
    </row>
    <row r="13" spans="1:11" s="1" customFormat="1" ht="15">
      <c r="A13" s="19" t="s">
        <v>65</v>
      </c>
      <c r="B13" s="1" t="s">
        <v>23</v>
      </c>
      <c r="C13" s="5" t="s">
        <v>45</v>
      </c>
      <c r="D13" s="1" t="s">
        <v>31</v>
      </c>
      <c r="E13" s="1" t="s">
        <v>19</v>
      </c>
      <c r="F13" s="22">
        <v>1</v>
      </c>
      <c r="G13" s="22">
        <v>9728880</v>
      </c>
      <c r="J13" s="21" t="str">
        <f t="shared" si="0"/>
        <v>K1 = Socket, 4-way, 90 degrees</v>
      </c>
      <c r="K13" s="1" t="s">
        <v>72</v>
      </c>
    </row>
    <row r="14" spans="1:11" s="1" customFormat="1" ht="15">
      <c r="A14" s="19" t="s">
        <v>64</v>
      </c>
      <c r="B14" s="1" t="s">
        <v>46</v>
      </c>
      <c r="C14" s="5" t="s">
        <v>47</v>
      </c>
      <c r="D14" s="1" t="s">
        <v>33</v>
      </c>
      <c r="E14" s="1" t="s">
        <v>61</v>
      </c>
      <c r="F14" s="22">
        <v>2</v>
      </c>
      <c r="G14" s="22">
        <v>3041440</v>
      </c>
      <c r="J14" s="21" t="str">
        <f t="shared" si="0"/>
        <v>K2, K3 = Wire-to-board terminal block, 2-way, 5.08 mm pitch</v>
      </c>
      <c r="K14" s="1" t="s">
        <v>73</v>
      </c>
    </row>
    <row r="15" spans="1:11" s="1" customFormat="1" ht="15">
      <c r="A15" s="19" t="s">
        <v>57</v>
      </c>
      <c r="B15" s="1" t="s">
        <v>24</v>
      </c>
      <c r="C15" s="5" t="s">
        <v>48</v>
      </c>
      <c r="D15" s="1" t="s">
        <v>34</v>
      </c>
      <c r="E15" s="1" t="s">
        <v>35</v>
      </c>
      <c r="F15" s="22">
        <v>1</v>
      </c>
      <c r="G15" s="22">
        <v>1555985</v>
      </c>
      <c r="J15" s="21" t="str">
        <f t="shared" si="0"/>
        <v>S1 = Tactile switch, 6x6 mm</v>
      </c>
      <c r="K15" s="1" t="s">
        <v>74</v>
      </c>
    </row>
    <row r="16" spans="1:11" s="1" customFormat="1" ht="15">
      <c r="A16" s="19" t="s">
        <v>63</v>
      </c>
      <c r="B16" s="1" t="s">
        <v>49</v>
      </c>
      <c r="C16" s="5" t="s">
        <v>50</v>
      </c>
      <c r="E16" s="1" t="s">
        <v>62</v>
      </c>
      <c r="F16" s="22">
        <v>2</v>
      </c>
      <c r="G16" s="22">
        <v>1094048</v>
      </c>
      <c r="J16" s="21" t="str">
        <f t="shared" si="0"/>
        <v>RE1, RE2 = Relay, DPDT, 5V</v>
      </c>
      <c r="K16" s="1" t="s">
        <v>75</v>
      </c>
    </row>
    <row r="17" spans="1:11" s="15" customFormat="1" ht="15">
      <c r="A17" s="14" t="s">
        <v>9</v>
      </c>
      <c r="B17" s="14"/>
      <c r="C17" s="14"/>
      <c r="D17" s="14"/>
      <c r="E17" s="14"/>
      <c r="F17" s="15">
        <f>SUM(F18,F19)</f>
        <v>2</v>
      </c>
      <c r="J17" s="16" t="str">
        <f t="shared" si="0"/>
        <v>Misc.</v>
      </c>
      <c r="K17" s="15" t="s">
        <v>9</v>
      </c>
    </row>
    <row r="18" spans="1:11" s="6" customFormat="1" ht="15">
      <c r="A18" s="5" t="s">
        <v>67</v>
      </c>
      <c r="B18" s="5" t="s">
        <v>51</v>
      </c>
      <c r="C18" s="5"/>
      <c r="D18" s="5"/>
      <c r="E18" s="5" t="s">
        <v>26</v>
      </c>
      <c r="F18" s="6">
        <v>1</v>
      </c>
      <c r="G18" s="22"/>
      <c r="J18" s="21" t="str">
        <f t="shared" si="0"/>
        <v>LCD1 = LCD, alphanumeric, 2x16 (e-shop 120061-74)</v>
      </c>
      <c r="K18" s="6" t="s">
        <v>76</v>
      </c>
    </row>
    <row r="19" spans="1:11" ht="15">
      <c r="A19" s="1" t="s">
        <v>68</v>
      </c>
      <c r="B19" s="1" t="s">
        <v>52</v>
      </c>
      <c r="F19" s="22">
        <v>1</v>
      </c>
      <c r="J19" s="21" t="str">
        <f t="shared" si="0"/>
        <v>Ultrasonic distance sensor (e-shop 140194-91)</v>
      </c>
      <c r="K19" s="2" t="s">
        <v>68</v>
      </c>
    </row>
    <row r="20" spans="7:10" ht="15">
      <c r="G20" s="6"/>
      <c r="J20" s="13" t="str">
        <f aca="true" t="shared" si="1" ref="J8:J64">CONCATENATE(E20,IF(ISBLANK(E20),""," = "),A20)</f>
        <v/>
      </c>
    </row>
    <row r="21" ht="15">
      <c r="J21" s="13" t="str">
        <f t="shared" si="1"/>
        <v/>
      </c>
    </row>
    <row r="22" ht="15">
      <c r="J22" s="13" t="str">
        <f t="shared" si="1"/>
        <v/>
      </c>
    </row>
    <row r="23" ht="15">
      <c r="J23" s="13" t="str">
        <f t="shared" si="1"/>
        <v/>
      </c>
    </row>
    <row r="24" ht="15">
      <c r="J24" s="13" t="str">
        <f t="shared" si="1"/>
        <v/>
      </c>
    </row>
    <row r="25" ht="15">
      <c r="J25" s="13" t="str">
        <f t="shared" si="1"/>
        <v/>
      </c>
    </row>
    <row r="26" ht="15">
      <c r="J26" s="13" t="str">
        <f t="shared" si="1"/>
        <v/>
      </c>
    </row>
    <row r="27" ht="15">
      <c r="J27" s="13" t="str">
        <f t="shared" si="1"/>
        <v/>
      </c>
    </row>
    <row r="28" ht="15">
      <c r="J28" s="13" t="str">
        <f t="shared" si="1"/>
        <v/>
      </c>
    </row>
    <row r="29" spans="1:10" ht="15">
      <c r="A29"/>
      <c r="J29" s="13" t="str">
        <f t="shared" si="1"/>
        <v/>
      </c>
    </row>
    <row r="30" spans="1:10" ht="15">
      <c r="A30"/>
      <c r="J30" s="13" t="str">
        <f t="shared" si="1"/>
        <v/>
      </c>
    </row>
    <row r="31" spans="1:10" ht="15">
      <c r="A31"/>
      <c r="J31" s="13" t="str">
        <f t="shared" si="1"/>
        <v/>
      </c>
    </row>
    <row r="32" spans="1:10" ht="15">
      <c r="A32"/>
      <c r="J32" s="13" t="str">
        <f t="shared" si="1"/>
        <v/>
      </c>
    </row>
    <row r="33" spans="1:10" ht="15">
      <c r="A33"/>
      <c r="J33" s="13" t="str">
        <f t="shared" si="1"/>
        <v/>
      </c>
    </row>
    <row r="34" ht="15">
      <c r="J34" s="13" t="str">
        <f t="shared" si="1"/>
        <v/>
      </c>
    </row>
    <row r="35" ht="15">
      <c r="J35" s="13" t="str">
        <f t="shared" si="1"/>
        <v/>
      </c>
    </row>
    <row r="36" ht="15">
      <c r="J36" s="13" t="str">
        <f t="shared" si="1"/>
        <v/>
      </c>
    </row>
    <row r="37" spans="1:10" ht="15">
      <c r="A37"/>
      <c r="J37" s="13" t="str">
        <f t="shared" si="1"/>
        <v/>
      </c>
    </row>
    <row r="38" ht="15">
      <c r="J38" s="13" t="str">
        <f t="shared" si="1"/>
        <v/>
      </c>
    </row>
    <row r="39" ht="15">
      <c r="J39" s="13" t="str">
        <f t="shared" si="1"/>
        <v/>
      </c>
    </row>
    <row r="40" ht="15">
      <c r="J40" s="13" t="str">
        <f t="shared" si="1"/>
        <v/>
      </c>
    </row>
    <row r="41" ht="15">
      <c r="J41" s="13" t="str">
        <f t="shared" si="1"/>
        <v/>
      </c>
    </row>
    <row r="42" ht="15">
      <c r="J42" s="13" t="str">
        <f t="shared" si="1"/>
        <v/>
      </c>
    </row>
    <row r="43" ht="15">
      <c r="J43" s="13" t="str">
        <f t="shared" si="1"/>
        <v/>
      </c>
    </row>
    <row r="44" ht="15">
      <c r="J44" s="13" t="str">
        <f t="shared" si="1"/>
        <v/>
      </c>
    </row>
    <row r="45" ht="15">
      <c r="J45" s="13" t="str">
        <f t="shared" si="1"/>
        <v/>
      </c>
    </row>
    <row r="46" ht="15">
      <c r="J46" s="13" t="str">
        <f t="shared" si="1"/>
        <v/>
      </c>
    </row>
    <row r="47" ht="15">
      <c r="J47" s="13" t="str">
        <f t="shared" si="1"/>
        <v/>
      </c>
    </row>
    <row r="48" ht="15">
      <c r="J48" s="13" t="str">
        <f t="shared" si="1"/>
        <v/>
      </c>
    </row>
    <row r="49" ht="15">
      <c r="J49" s="13" t="str">
        <f t="shared" si="1"/>
        <v/>
      </c>
    </row>
    <row r="50" ht="15">
      <c r="J50" s="13" t="str">
        <f t="shared" si="1"/>
        <v/>
      </c>
    </row>
    <row r="51" ht="15">
      <c r="J51" s="13" t="str">
        <f t="shared" si="1"/>
        <v/>
      </c>
    </row>
    <row r="52" ht="15">
      <c r="J52" s="13" t="str">
        <f t="shared" si="1"/>
        <v/>
      </c>
    </row>
    <row r="53" ht="15">
      <c r="J53" s="13" t="str">
        <f t="shared" si="1"/>
        <v/>
      </c>
    </row>
    <row r="54" ht="15">
      <c r="J54" s="13" t="str">
        <f t="shared" si="1"/>
        <v/>
      </c>
    </row>
    <row r="55" ht="15">
      <c r="J55" s="13" t="str">
        <f t="shared" si="1"/>
        <v/>
      </c>
    </row>
    <row r="56" ht="15">
      <c r="J56" s="13" t="str">
        <f t="shared" si="1"/>
        <v/>
      </c>
    </row>
    <row r="57" ht="15">
      <c r="J57" s="13" t="str">
        <f t="shared" si="1"/>
        <v/>
      </c>
    </row>
    <row r="58" ht="15">
      <c r="J58" s="13" t="str">
        <f t="shared" si="1"/>
        <v/>
      </c>
    </row>
    <row r="59" ht="15">
      <c r="J59" s="13" t="str">
        <f t="shared" si="1"/>
        <v/>
      </c>
    </row>
    <row r="60" ht="15">
      <c r="J60" s="13" t="str">
        <f t="shared" si="1"/>
        <v/>
      </c>
    </row>
    <row r="61" ht="15">
      <c r="J61" s="13" t="str">
        <f t="shared" si="1"/>
        <v/>
      </c>
    </row>
    <row r="62" ht="15">
      <c r="J62" s="13" t="str">
        <f t="shared" si="1"/>
        <v/>
      </c>
    </row>
    <row r="63" ht="15">
      <c r="J63" s="13" t="str">
        <f t="shared" si="1"/>
        <v/>
      </c>
    </row>
    <row r="64" ht="15">
      <c r="J64" s="13" t="str">
        <f t="shared" si="1"/>
        <v/>
      </c>
    </row>
    <row r="65" ht="15">
      <c r="J65" s="13" t="str">
        <f aca="true" t="shared" si="2" ref="J65:J97">CONCATENATE(E65,IF(ISBLANK(E65),""," = "),A65)</f>
        <v/>
      </c>
    </row>
    <row r="66" ht="15">
      <c r="J66" s="13" t="str">
        <f t="shared" si="2"/>
        <v/>
      </c>
    </row>
    <row r="67" ht="15">
      <c r="J67" s="13" t="str">
        <f t="shared" si="2"/>
        <v/>
      </c>
    </row>
    <row r="68" ht="15">
      <c r="J68" s="13" t="str">
        <f t="shared" si="2"/>
        <v/>
      </c>
    </row>
    <row r="69" ht="15">
      <c r="J69" s="13" t="str">
        <f t="shared" si="2"/>
        <v/>
      </c>
    </row>
    <row r="70" ht="15">
      <c r="J70" s="13" t="str">
        <f t="shared" si="2"/>
        <v/>
      </c>
    </row>
    <row r="71" ht="15">
      <c r="J71" s="13" t="str">
        <f t="shared" si="2"/>
        <v/>
      </c>
    </row>
    <row r="72" ht="15">
      <c r="J72" s="13" t="str">
        <f t="shared" si="2"/>
        <v/>
      </c>
    </row>
    <row r="73" ht="15">
      <c r="J73" s="13" t="str">
        <f t="shared" si="2"/>
        <v/>
      </c>
    </row>
    <row r="74" ht="15">
      <c r="J74" s="13" t="str">
        <f t="shared" si="2"/>
        <v/>
      </c>
    </row>
    <row r="75" ht="15">
      <c r="J75" s="13" t="str">
        <f t="shared" si="2"/>
        <v/>
      </c>
    </row>
    <row r="76" ht="15">
      <c r="J76" s="13" t="str">
        <f t="shared" si="2"/>
        <v/>
      </c>
    </row>
    <row r="77" ht="15">
      <c r="J77" s="13" t="str">
        <f t="shared" si="2"/>
        <v/>
      </c>
    </row>
    <row r="78" ht="15">
      <c r="J78" s="13" t="str">
        <f t="shared" si="2"/>
        <v/>
      </c>
    </row>
    <row r="79" ht="15">
      <c r="J79" s="13" t="str">
        <f t="shared" si="2"/>
        <v/>
      </c>
    </row>
    <row r="80" ht="15">
      <c r="J80" s="13" t="str">
        <f t="shared" si="2"/>
        <v/>
      </c>
    </row>
    <row r="81" ht="15">
      <c r="J81" s="13" t="str">
        <f t="shared" si="2"/>
        <v/>
      </c>
    </row>
    <row r="82" ht="15">
      <c r="J82" s="13" t="str">
        <f t="shared" si="2"/>
        <v/>
      </c>
    </row>
    <row r="83" ht="15">
      <c r="J83" s="13" t="str">
        <f t="shared" si="2"/>
        <v/>
      </c>
    </row>
    <row r="84" ht="15">
      <c r="J84" s="13" t="str">
        <f t="shared" si="2"/>
        <v/>
      </c>
    </row>
    <row r="85" ht="15">
      <c r="J85" s="13" t="str">
        <f t="shared" si="2"/>
        <v/>
      </c>
    </row>
    <row r="86" ht="15">
      <c r="J86" s="13" t="str">
        <f t="shared" si="2"/>
        <v/>
      </c>
    </row>
    <row r="87" ht="15">
      <c r="J87" s="13" t="str">
        <f t="shared" si="2"/>
        <v/>
      </c>
    </row>
    <row r="88" ht="15">
      <c r="J88" s="13" t="str">
        <f t="shared" si="2"/>
        <v/>
      </c>
    </row>
    <row r="89" ht="15">
      <c r="J89" s="13" t="str">
        <f t="shared" si="2"/>
        <v/>
      </c>
    </row>
    <row r="90" ht="15">
      <c r="J90" s="13" t="str">
        <f t="shared" si="2"/>
        <v/>
      </c>
    </row>
    <row r="91" ht="15">
      <c r="J91" s="13" t="str">
        <f t="shared" si="2"/>
        <v/>
      </c>
    </row>
    <row r="92" ht="15">
      <c r="J92" s="13" t="str">
        <f t="shared" si="2"/>
        <v/>
      </c>
    </row>
    <row r="93" ht="15">
      <c r="J93" s="13" t="str">
        <f t="shared" si="2"/>
        <v/>
      </c>
    </row>
    <row r="94" ht="15">
      <c r="J94" s="13" t="str">
        <f t="shared" si="2"/>
        <v/>
      </c>
    </row>
    <row r="95" ht="15">
      <c r="J95" s="13" t="str">
        <f t="shared" si="2"/>
        <v/>
      </c>
    </row>
    <row r="96" ht="15">
      <c r="J96" s="13" t="str">
        <f t="shared" si="2"/>
        <v/>
      </c>
    </row>
    <row r="97" ht="15">
      <c r="J97" s="13" t="str">
        <f t="shared" si="2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7.1" customHeight="1">
      <c r="A1" s="24" t="s">
        <v>10</v>
      </c>
      <c r="B1" s="24"/>
      <c r="C1" s="24"/>
      <c r="D1" s="24"/>
    </row>
    <row r="2" spans="1:4" s="7" customFormat="1" ht="14.85" customHeight="1">
      <c r="A2" s="8" t="s">
        <v>11</v>
      </c>
      <c r="B2" s="9" t="s">
        <v>12</v>
      </c>
      <c r="C2" s="9" t="s">
        <v>13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CPV</cp:lastModifiedBy>
  <cp:lastPrinted>2014-08-22T07:19:05Z</cp:lastPrinted>
  <dcterms:created xsi:type="dcterms:W3CDTF">2009-05-15T08:53:47Z</dcterms:created>
  <dcterms:modified xsi:type="dcterms:W3CDTF">2016-03-11T11:46:27Z</dcterms:modified>
  <cp:category/>
  <cp:version/>
  <cp:contentType/>
  <cp:contentStatus/>
</cp:coreProperties>
</file>