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L:\Projects\18xxxx\180254 ESP32 Bedroom Clock\04_production\bom\"/>
    </mc:Choice>
  </mc:AlternateContent>
  <xr:revisionPtr revIDLastSave="0" documentId="13_ncr:1_{D6DB4B1D-3B8E-4CC7-96E7-D94B16C91D37}" xr6:coauthVersionLast="43" xr6:coauthVersionMax="43" xr10:uidLastSave="{00000000-0000-0000-0000-000000000000}"/>
  <bookViews>
    <workbookView xWindow="28680" yWindow="-120" windowWidth="29040" windowHeight="15840" tabRatio="212" xr2:uid="{00000000-000D-0000-FFFF-FFFF00000000}"/>
  </bookViews>
  <sheets>
    <sheet name="BOM" sheetId="1" r:id="rId1"/>
    <sheet name="history" sheetId="2" r:id="rId2"/>
  </sheets>
  <definedNames>
    <definedName name="_xlnm.Print_Area" localSheetId="0">BOM!$A$1:$I$44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4" i="1" l="1"/>
  <c r="J39" i="1" l="1"/>
  <c r="J18" i="1" l="1"/>
  <c r="J8" i="1"/>
  <c r="J9" i="1"/>
  <c r="J13" i="1"/>
  <c r="J14" i="1"/>
  <c r="J15" i="1"/>
  <c r="J16" i="1"/>
  <c r="J17" i="1"/>
  <c r="J21" i="1"/>
  <c r="J22" i="1"/>
  <c r="J23" i="1"/>
  <c r="J28" i="1"/>
  <c r="J30" i="1"/>
  <c r="J31" i="1"/>
  <c r="J32" i="1"/>
  <c r="J33" i="1"/>
  <c r="J34" i="1"/>
  <c r="J35" i="1"/>
  <c r="J36" i="1"/>
  <c r="J37" i="1"/>
  <c r="J38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3" i="1"/>
  <c r="F3" i="1"/>
  <c r="F8" i="1"/>
  <c r="F13" i="1"/>
  <c r="F16" i="1"/>
</calcChain>
</file>

<file path=xl/sharedStrings.xml><?xml version="1.0" encoding="utf-8"?>
<sst xmlns="http://schemas.openxmlformats.org/spreadsheetml/2006/main" count="130" uniqueCount="108">
  <si>
    <t>Description</t>
  </si>
  <si>
    <t>Manufacturer</t>
  </si>
  <si>
    <t>Reference</t>
  </si>
  <si>
    <t>Footprint</t>
  </si>
  <si>
    <t>Designation</t>
  </si>
  <si>
    <t>Farnell</t>
  </si>
  <si>
    <t>Resistor</t>
  </si>
  <si>
    <t>Capacitor</t>
  </si>
  <si>
    <t>Inductor / Self</t>
  </si>
  <si>
    <t>Semiconductor</t>
  </si>
  <si>
    <t>Other</t>
  </si>
  <si>
    <t>Misc.</t>
  </si>
  <si>
    <t>DOCUMENT HISTORY</t>
  </si>
  <si>
    <t>Date</t>
  </si>
  <si>
    <t>Rev.</t>
  </si>
  <si>
    <t>Author</t>
  </si>
  <si>
    <t>Qnt</t>
  </si>
  <si>
    <t>RS</t>
  </si>
  <si>
    <t>BOMformul</t>
  </si>
  <si>
    <t>BOM for editors</t>
  </si>
  <si>
    <t>Comments</t>
  </si>
  <si>
    <t>C1</t>
  </si>
  <si>
    <t>IC3</t>
  </si>
  <si>
    <t xml:space="preserve">ULN2803ADWR </t>
  </si>
  <si>
    <t>IC2</t>
  </si>
  <si>
    <t>D1</t>
  </si>
  <si>
    <t>LD1,LD1,LD2,LD3,LD4</t>
  </si>
  <si>
    <t>SA40-19SRWA</t>
  </si>
  <si>
    <t>TE Connectivity</t>
  </si>
  <si>
    <t>Pin header, breakable, 1 row, 40-way, vertical</t>
  </si>
  <si>
    <t>4-103321-8</t>
  </si>
  <si>
    <t>ELPP-SIL-M-xxx-V</t>
  </si>
  <si>
    <t>681-2058</t>
  </si>
  <si>
    <t>K = Pin header, breakable, 1 row, 40-way, vertical</t>
  </si>
  <si>
    <t>ESP32-PICO-KIT</t>
  </si>
  <si>
    <t>Espressif</t>
  </si>
  <si>
    <t>DIP40</t>
  </si>
  <si>
    <t>SOIC18-W</t>
  </si>
  <si>
    <t>TI</t>
  </si>
  <si>
    <t>Micorchip</t>
  </si>
  <si>
    <t>MIC2981</t>
  </si>
  <si>
    <t>Würth</t>
  </si>
  <si>
    <t>860010473007</t>
  </si>
  <si>
    <t>THT</t>
  </si>
  <si>
    <t>KingBright</t>
  </si>
  <si>
    <t>MULTICOMP</t>
  </si>
  <si>
    <t>n/a</t>
  </si>
  <si>
    <t>MOD1</t>
  </si>
  <si>
    <t>100uF / 25V, Aluminum Electrolytic Capacitors, THT, Radial</t>
  </si>
  <si>
    <t>Micorchip MIC2981, Darlington Array</t>
  </si>
  <si>
    <t>TI - ULN2803ADWR, Darlington Array</t>
  </si>
  <si>
    <t>SA40-19SRWA, 7-Segment Display, 101.2mm</t>
  </si>
  <si>
    <t>Barrel Jack, 5A, 2.5mm inner diameter, 6.4mm outer diameter</t>
  </si>
  <si>
    <t>Elektor</t>
  </si>
  <si>
    <t>SKU-18423</t>
  </si>
  <si>
    <t>R11, R5, R6, R7, R8, R9, R10, R19, R13, R14, R15, R16, R17, R18, R27, R21, R22, R23, R24, R25, R26, R35, R29, R30, R31, R32, R33, R34</t>
  </si>
  <si>
    <t>R12, R20, R28, R36</t>
  </si>
  <si>
    <t>Resistor 43R, 1%, 200V, 0805, 1/4W</t>
  </si>
  <si>
    <t>MCWR08X43R0FTL</t>
  </si>
  <si>
    <t>1 kΩ, thick film, 5%, 0.1W, 150V</t>
  </si>
  <si>
    <t>Multicomp</t>
  </si>
  <si>
    <t>MC01W080551K</t>
  </si>
  <si>
    <t>ELPP-0805</t>
  </si>
  <si>
    <t>223-0427</t>
  </si>
  <si>
    <t>R = 1 kΩ, thick film, 5%, 0.1W, 150V</t>
  </si>
  <si>
    <t>R1</t>
  </si>
  <si>
    <t>100 nF, 50 V, X7R, 0805</t>
  </si>
  <si>
    <t>MC0805B104K500CT</t>
  </si>
  <si>
    <t>264-4416</t>
  </si>
  <si>
    <t>C = 100 nF, 50 V, X7R, 0805</t>
  </si>
  <si>
    <t>C6, C7, C3</t>
  </si>
  <si>
    <t>1 µF, 50 V, X7R, 0805</t>
  </si>
  <si>
    <t>MC0805X105K500CT</t>
  </si>
  <si>
    <t>802-9942</t>
  </si>
  <si>
    <t>C = 1 µF, 50 V, X7R, 0805</t>
  </si>
  <si>
    <t>C5, C4</t>
  </si>
  <si>
    <t>330 nF, 50 V, X7R, 0805</t>
  </si>
  <si>
    <t>MC0805B334K500CT</t>
  </si>
  <si>
    <t>C2</t>
  </si>
  <si>
    <t>MBRS540, 40 V, 5 A, Vf=550 mV @ If=5 A</t>
  </si>
  <si>
    <t>ON Semiconductor</t>
  </si>
  <si>
    <t>MBRS540T3G</t>
  </si>
  <si>
    <t>ELPP-DO-214AB</t>
  </si>
  <si>
    <t>688-0512</t>
  </si>
  <si>
    <t>D = MBRS540, 40 V, 5 A, Vf=550 mV @ If=5 A</t>
  </si>
  <si>
    <t>MC7805, 5 V, 1 A</t>
  </si>
  <si>
    <t>MC7805CTG</t>
  </si>
  <si>
    <t>ELPP-TO-220-x</t>
  </si>
  <si>
    <t>IC</t>
  </si>
  <si>
    <t>516-4799</t>
  </si>
  <si>
    <t>IC = MC7805, 5 V, 1 A</t>
  </si>
  <si>
    <t>K1, K2, K3, K4, K5</t>
  </si>
  <si>
    <t>K6,(optional K10, K7, K8 )</t>
  </si>
  <si>
    <t>694108402002</t>
  </si>
  <si>
    <t xml:space="preserve">694108301002 </t>
  </si>
  <si>
    <t>optinal K9</t>
  </si>
  <si>
    <t xml:space="preserve">
    2472154 </t>
  </si>
  <si>
    <t>680 Ω, thick film, 5%, 0.1W, 150V</t>
  </si>
  <si>
    <t>R = 680 Ω, thick film, 5%, 0.1W, 150V</t>
  </si>
  <si>
    <t>MCWR08X6800FTL</t>
  </si>
  <si>
    <t>BOM::180254::Bedroomclock::v1.2</t>
  </si>
  <si>
    <t>K-HEADER-FEMALE-1X20-V</t>
  </si>
  <si>
    <t>Fischer elektronik</t>
  </si>
  <si>
    <t>ELPP-SIL-F-20-WAY</t>
  </si>
  <si>
    <t>K = Pin socket, breakable, 1 rows, 20-way, vertical</t>
  </si>
  <si>
    <t>C = 0.33 µF, 50 V, X7R, 0805</t>
  </si>
  <si>
    <t>PCB 180254-1 v1.2</t>
  </si>
  <si>
    <t>SKU-18851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</si>
</sst>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6"/>
      <color indexed="9"/>
      <name val="Arial"/>
      <family val="2"/>
    </font>
    <font>
      <sz val="16"/>
      <color indexed="9"/>
      <name val="Arial"/>
      <family val="2"/>
    </font>
    <font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9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sz val="11"/>
      <name val="Calibri"/>
      <family val="2"/>
    </font>
    <font>
      <b/>
      <sz val="18"/>
      <color theme="3"/>
      <name val="Cambria"/>
      <family val="2"/>
      <scheme val="maj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indexed="8"/>
        <bgColor indexed="58"/>
      </patternFill>
    </fill>
    <fill>
      <patternFill patternType="solid">
        <fgColor indexed="26"/>
        <bgColor indexed="9"/>
      </patternFill>
    </fill>
    <fill>
      <patternFill patternType="solid">
        <fgColor indexed="63"/>
        <bgColor indexed="59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theme="0" tint="-0.14999847407452621"/>
        <b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</fills>
  <borders count="13">
    <border>
      <left/>
      <right/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3">
    <xf numFmtId="0" fontId="0" fillId="0" borderId="0"/>
    <xf numFmtId="0" fontId="11" fillId="0" borderId="0" applyNumberFormat="0" applyFill="0" applyBorder="0" applyAlignment="0" applyProtection="0"/>
    <xf numFmtId="0" fontId="12" fillId="0" borderId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5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16" fillId="31" borderId="0" applyNumberFormat="0" applyBorder="0" applyAlignment="0" applyProtection="0"/>
    <xf numFmtId="0" fontId="17" fillId="35" borderId="0" applyNumberFormat="0" applyBorder="0" applyAlignment="0" applyProtection="0"/>
    <xf numFmtId="0" fontId="18" fillId="33" borderId="0" applyNumberFormat="0" applyBorder="0" applyAlignment="0" applyProtection="0"/>
    <xf numFmtId="0" fontId="19" fillId="32" borderId="4" applyNumberFormat="0" applyAlignment="0" applyProtection="0"/>
    <xf numFmtId="0" fontId="20" fillId="29" borderId="12" applyNumberFormat="0" applyAlignment="0" applyProtection="0"/>
    <xf numFmtId="0" fontId="21" fillId="29" borderId="4" applyNumberFormat="0" applyAlignment="0" applyProtection="0"/>
    <xf numFmtId="0" fontId="22" fillId="0" borderId="6" applyNumberFormat="0" applyFill="0" applyAlignment="0" applyProtection="0"/>
    <xf numFmtId="0" fontId="23" fillId="30" borderId="5" applyNumberFormat="0" applyAlignment="0" applyProtection="0"/>
    <xf numFmtId="0" fontId="24" fillId="0" borderId="0" applyNumberFormat="0" applyFill="0" applyBorder="0" applyAlignment="0" applyProtection="0"/>
    <xf numFmtId="0" fontId="12" fillId="34" borderId="10" applyNumberFormat="0" applyFont="0" applyAlignment="0" applyProtection="0"/>
    <xf numFmtId="0" fontId="25" fillId="0" borderId="0" applyNumberFormat="0" applyFill="0" applyBorder="0" applyAlignment="0" applyProtection="0"/>
    <xf numFmtId="0" fontId="26" fillId="0" borderId="11" applyNumberFormat="0" applyFill="0" applyAlignment="0" applyProtection="0"/>
    <xf numFmtId="0" fontId="27" fillId="23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27" fillId="17" borderId="0" applyNumberFormat="0" applyBorder="0" applyAlignment="0" applyProtection="0"/>
    <xf numFmtId="0" fontId="27" fillId="24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27" fillId="18" borderId="0" applyNumberFormat="0" applyBorder="0" applyAlignment="0" applyProtection="0"/>
    <xf numFmtId="0" fontId="27" fillId="25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27" fillId="19" borderId="0" applyNumberFormat="0" applyBorder="0" applyAlignment="0" applyProtection="0"/>
    <xf numFmtId="0" fontId="27" fillId="26" borderId="0" applyNumberFormat="0" applyBorder="0" applyAlignment="0" applyProtection="0"/>
    <xf numFmtId="0" fontId="12" fillId="8" borderId="0" applyNumberFormat="0" applyBorder="0" applyAlignment="0" applyProtection="0"/>
    <xf numFmtId="0" fontId="12" fillId="14" borderId="0" applyNumberFormat="0" applyBorder="0" applyAlignment="0" applyProtection="0"/>
    <xf numFmtId="0" fontId="27" fillId="20" borderId="0" applyNumberFormat="0" applyBorder="0" applyAlignment="0" applyProtection="0"/>
    <xf numFmtId="0" fontId="27" fillId="27" borderId="0" applyNumberFormat="0" applyBorder="0" applyAlignment="0" applyProtection="0"/>
    <xf numFmtId="0" fontId="12" fillId="9" borderId="0" applyNumberFormat="0" applyBorder="0" applyAlignment="0" applyProtection="0"/>
    <xf numFmtId="0" fontId="12" fillId="15" borderId="0" applyNumberFormat="0" applyBorder="0" applyAlignment="0" applyProtection="0"/>
    <xf numFmtId="0" fontId="27" fillId="21" borderId="0" applyNumberFormat="0" applyBorder="0" applyAlignment="0" applyProtection="0"/>
    <xf numFmtId="0" fontId="27" fillId="28" borderId="0" applyNumberFormat="0" applyBorder="0" applyAlignment="0" applyProtection="0"/>
    <xf numFmtId="0" fontId="12" fillId="10" borderId="0" applyNumberFormat="0" applyBorder="0" applyAlignment="0" applyProtection="0"/>
    <xf numFmtId="0" fontId="12" fillId="16" borderId="0" applyNumberFormat="0" applyBorder="0" applyAlignment="0" applyProtection="0"/>
    <xf numFmtId="0" fontId="27" fillId="22" borderId="0" applyNumberFormat="0" applyBorder="0" applyAlignment="0" applyProtection="0"/>
  </cellStyleXfs>
  <cellXfs count="28">
    <xf numFmtId="0" fontId="0" fillId="0" borderId="0" xfId="0"/>
    <xf numFmtId="49" fontId="0" fillId="0" borderId="0" xfId="0" applyNumberFormat="1"/>
    <xf numFmtId="0" fontId="3" fillId="2" borderId="0" xfId="0" applyFont="1" applyFill="1"/>
    <xf numFmtId="49" fontId="3" fillId="2" borderId="0" xfId="0" applyNumberFormat="1" applyFont="1" applyFill="1"/>
    <xf numFmtId="49" fontId="4" fillId="3" borderId="0" xfId="0" applyNumberFormat="1" applyFont="1" applyFill="1"/>
    <xf numFmtId="0" fontId="4" fillId="3" borderId="0" xfId="0" applyFont="1" applyFill="1"/>
    <xf numFmtId="0" fontId="5" fillId="0" borderId="0" xfId="0" applyFont="1"/>
    <xf numFmtId="0" fontId="7" fillId="0" borderId="0" xfId="0" applyFont="1"/>
    <xf numFmtId="0" fontId="6" fillId="2" borderId="1" xfId="0" applyFont="1" applyFill="1" applyBorder="1" applyAlignment="1">
      <alignment vertical="top" wrapText="1"/>
    </xf>
    <xf numFmtId="0" fontId="6" fillId="2" borderId="2" xfId="0" applyFont="1" applyFill="1" applyBorder="1" applyAlignment="1">
      <alignment vertical="top" wrapText="1"/>
    </xf>
    <xf numFmtId="14" fontId="0" fillId="0" borderId="0" xfId="0" applyNumberFormat="1" applyAlignment="1">
      <alignment vertical="top" wrapText="1"/>
    </xf>
    <xf numFmtId="0" fontId="0" fillId="0" borderId="0" xfId="0" applyAlignment="1">
      <alignment vertical="top" wrapText="1"/>
    </xf>
    <xf numFmtId="14" fontId="0" fillId="0" borderId="0" xfId="0" applyNumberFormat="1"/>
    <xf numFmtId="0" fontId="10" fillId="0" borderId="0" xfId="0" applyFont="1" applyAlignment="1">
      <alignment vertical="center"/>
    </xf>
    <xf numFmtId="49" fontId="4" fillId="36" borderId="0" xfId="0" applyNumberFormat="1" applyFont="1" applyFill="1"/>
    <xf numFmtId="0" fontId="4" fillId="36" borderId="0" xfId="0" applyFont="1" applyFill="1"/>
    <xf numFmtId="0" fontId="10" fillId="37" borderId="0" xfId="0" applyFont="1" applyFill="1" applyAlignment="1">
      <alignment vertical="center"/>
    </xf>
    <xf numFmtId="0" fontId="3" fillId="2" borderId="0" xfId="0" applyFont="1" applyFill="1" applyAlignment="1">
      <alignment wrapText="1"/>
    </xf>
    <xf numFmtId="0" fontId="9" fillId="2" borderId="0" xfId="0" applyFont="1" applyFill="1"/>
    <xf numFmtId="49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10" fillId="0" borderId="0" xfId="0" applyFont="1" applyAlignment="1">
      <alignment vertical="center" wrapText="1"/>
    </xf>
    <xf numFmtId="0" fontId="1" fillId="0" borderId="0" xfId="2" applyFont="1" applyAlignment="1">
      <alignment wrapText="1"/>
    </xf>
    <xf numFmtId="49" fontId="5" fillId="0" borderId="0" xfId="0" applyNumberFormat="1" applyFont="1"/>
    <xf numFmtId="0" fontId="0" fillId="38" borderId="0" xfId="0" applyFill="1"/>
    <xf numFmtId="0" fontId="0" fillId="0" borderId="0" xfId="0" applyAlignment="1">
      <alignment vertical="center" wrapText="1"/>
    </xf>
    <xf numFmtId="49" fontId="2" fillId="2" borderId="0" xfId="0" applyNumberFormat="1" applyFont="1" applyFill="1" applyAlignment="1">
      <alignment horizontal="left"/>
    </xf>
    <xf numFmtId="0" fontId="6" fillId="4" borderId="3" xfId="0" applyFont="1" applyFill="1" applyBorder="1" applyAlignment="1">
      <alignment vertical="top" wrapText="1"/>
    </xf>
  </cellXfs>
  <cellStyles count="43">
    <cellStyle name="20% - Accent1 2" xfId="20" xr:uid="{00000000-0005-0000-0000-000000000000}"/>
    <cellStyle name="20% - Accent2 2" xfId="24" xr:uid="{00000000-0005-0000-0000-000001000000}"/>
    <cellStyle name="20% - Accent3 2" xfId="28" xr:uid="{00000000-0005-0000-0000-000002000000}"/>
    <cellStyle name="20% - Accent4 2" xfId="32" xr:uid="{00000000-0005-0000-0000-000003000000}"/>
    <cellStyle name="20% - Accent5 2" xfId="36" xr:uid="{00000000-0005-0000-0000-000004000000}"/>
    <cellStyle name="20% - Accent6 2" xfId="40" xr:uid="{00000000-0005-0000-0000-000005000000}"/>
    <cellStyle name="40% - Accent1 2" xfId="21" xr:uid="{00000000-0005-0000-0000-000006000000}"/>
    <cellStyle name="40% - Accent2 2" xfId="25" xr:uid="{00000000-0005-0000-0000-000007000000}"/>
    <cellStyle name="40% - Accent3 2" xfId="29" xr:uid="{00000000-0005-0000-0000-000008000000}"/>
    <cellStyle name="40% - Accent4 2" xfId="33" xr:uid="{00000000-0005-0000-0000-000009000000}"/>
    <cellStyle name="40% - Accent5 2" xfId="37" xr:uid="{00000000-0005-0000-0000-00000A000000}"/>
    <cellStyle name="40% - Accent6 2" xfId="41" xr:uid="{00000000-0005-0000-0000-00000B000000}"/>
    <cellStyle name="60% - Accent1 2" xfId="22" xr:uid="{00000000-0005-0000-0000-00000C000000}"/>
    <cellStyle name="60% - Accent2 2" xfId="26" xr:uid="{00000000-0005-0000-0000-00000D000000}"/>
    <cellStyle name="60% - Accent3 2" xfId="30" xr:uid="{00000000-0005-0000-0000-00000E000000}"/>
    <cellStyle name="60% - Accent4 2" xfId="34" xr:uid="{00000000-0005-0000-0000-00000F000000}"/>
    <cellStyle name="60% - Accent5 2" xfId="38" xr:uid="{00000000-0005-0000-0000-000010000000}"/>
    <cellStyle name="60% - Accent6 2" xfId="42" xr:uid="{00000000-0005-0000-0000-000011000000}"/>
    <cellStyle name="Accent1 2" xfId="19" xr:uid="{00000000-0005-0000-0000-000012000000}"/>
    <cellStyle name="Accent2 2" xfId="23" xr:uid="{00000000-0005-0000-0000-000013000000}"/>
    <cellStyle name="Accent3 2" xfId="27" xr:uid="{00000000-0005-0000-0000-000014000000}"/>
    <cellStyle name="Accent4 2" xfId="31" xr:uid="{00000000-0005-0000-0000-000015000000}"/>
    <cellStyle name="Accent5 2" xfId="35" xr:uid="{00000000-0005-0000-0000-000016000000}"/>
    <cellStyle name="Accent6 2" xfId="39" xr:uid="{00000000-0005-0000-0000-000017000000}"/>
    <cellStyle name="Bad 2" xfId="8" xr:uid="{00000000-0005-0000-0000-000018000000}"/>
    <cellStyle name="Calculation 2" xfId="12" xr:uid="{00000000-0005-0000-0000-000019000000}"/>
    <cellStyle name="Check Cell 2" xfId="14" xr:uid="{00000000-0005-0000-0000-00001A000000}"/>
    <cellStyle name="Explanatory Text 2" xfId="17" xr:uid="{00000000-0005-0000-0000-00001B000000}"/>
    <cellStyle name="Good 2" xfId="7" xr:uid="{00000000-0005-0000-0000-00001C000000}"/>
    <cellStyle name="Heading 1 2" xfId="3" xr:uid="{00000000-0005-0000-0000-00001D000000}"/>
    <cellStyle name="Heading 2 2" xfId="4" xr:uid="{00000000-0005-0000-0000-00001E000000}"/>
    <cellStyle name="Heading 3 2" xfId="5" xr:uid="{00000000-0005-0000-0000-00001F000000}"/>
    <cellStyle name="Heading 4 2" xfId="6" xr:uid="{00000000-0005-0000-0000-000020000000}"/>
    <cellStyle name="Input 2" xfId="10" xr:uid="{00000000-0005-0000-0000-000021000000}"/>
    <cellStyle name="Linked Cell 2" xfId="13" xr:uid="{00000000-0005-0000-0000-000022000000}"/>
    <cellStyle name="Neutral 2" xfId="9" xr:uid="{00000000-0005-0000-0000-000023000000}"/>
    <cellStyle name="Normal" xfId="0" builtinId="0"/>
    <cellStyle name="Normal 2" xfId="2" xr:uid="{00000000-0005-0000-0000-000025000000}"/>
    <cellStyle name="Note 2" xfId="16" xr:uid="{00000000-0005-0000-0000-000026000000}"/>
    <cellStyle name="Output 2" xfId="11" xr:uid="{00000000-0005-0000-0000-000027000000}"/>
    <cellStyle name="Title" xfId="1" builtinId="15" customBuiltin="1"/>
    <cellStyle name="Total 2" xfId="18" xr:uid="{00000000-0005-0000-0000-000029000000}"/>
    <cellStyle name="Warning Text 2" xfId="15" xr:uid="{00000000-0005-0000-0000-00002A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07"/>
  <sheetViews>
    <sheetView tabSelected="1" zoomScale="85" zoomScaleNormal="85" workbookViewId="0">
      <selection activeCell="I5" sqref="I5"/>
    </sheetView>
  </sheetViews>
  <sheetFormatPr defaultColWidth="11.5703125" defaultRowHeight="12.75" x14ac:dyDescent="0.2"/>
  <cols>
    <col min="1" max="1" width="60.28515625" style="1" customWidth="1"/>
    <col min="2" max="2" width="22.28515625" style="1" customWidth="1"/>
    <col min="3" max="3" width="33.85546875" style="1" bestFit="1" customWidth="1"/>
    <col min="4" max="4" width="17.42578125" style="1" customWidth="1"/>
    <col min="5" max="5" width="20.7109375" style="1" customWidth="1"/>
    <col min="6" max="6" width="6" bestFit="1" customWidth="1"/>
    <col min="7" max="7" width="10.28515625" bestFit="1" customWidth="1"/>
    <col min="10" max="10" width="19.140625" customWidth="1"/>
    <col min="11" max="11" width="48.7109375" customWidth="1"/>
    <col min="12" max="12" width="47.5703125" customWidth="1"/>
  </cols>
  <sheetData>
    <row r="1" spans="1:12" s="2" customFormat="1" ht="20.25" x14ac:dyDescent="0.3">
      <c r="A1" s="26" t="s">
        <v>100</v>
      </c>
      <c r="B1" s="26"/>
      <c r="C1" s="26"/>
      <c r="D1" s="26"/>
      <c r="E1" s="26"/>
      <c r="F1" s="26"/>
      <c r="K1" s="18"/>
    </row>
    <row r="2" spans="1:12" s="2" customFormat="1" ht="20.25" x14ac:dyDescent="0.3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2" t="s">
        <v>16</v>
      </c>
      <c r="G2" s="2" t="s">
        <v>5</v>
      </c>
      <c r="H2" s="2" t="s">
        <v>53</v>
      </c>
      <c r="I2" s="2" t="s">
        <v>17</v>
      </c>
      <c r="J2" s="2" t="s">
        <v>18</v>
      </c>
      <c r="K2" s="17" t="s">
        <v>20</v>
      </c>
      <c r="L2" s="17" t="s">
        <v>19</v>
      </c>
    </row>
    <row r="3" spans="1:12" s="15" customFormat="1" ht="15" x14ac:dyDescent="0.2">
      <c r="A3" s="14" t="s">
        <v>6</v>
      </c>
      <c r="B3" s="14"/>
      <c r="C3" s="14"/>
      <c r="D3" s="14"/>
      <c r="E3" s="14"/>
      <c r="F3" s="15">
        <f>SUM(F6:F6)</f>
        <v>4</v>
      </c>
      <c r="J3" s="16" t="str">
        <f>CONCATENATE(E3,IF(ISBLANK(E3),""," = "),A3)</f>
        <v>Resistor</v>
      </c>
    </row>
    <row r="4" spans="1:12" s="20" customFormat="1" ht="115.5" customHeight="1" x14ac:dyDescent="0.25">
      <c r="A4" s="19" t="s">
        <v>57</v>
      </c>
      <c r="B4" s="19" t="s">
        <v>45</v>
      </c>
      <c r="C4" s="19" t="s">
        <v>58</v>
      </c>
      <c r="D4" s="19" t="s">
        <v>62</v>
      </c>
      <c r="E4" s="22" t="s">
        <v>55</v>
      </c>
      <c r="F4" s="20">
        <v>28</v>
      </c>
      <c r="G4" s="20">
        <v>2695056</v>
      </c>
      <c r="J4" s="21" t="str">
        <f t="shared" ref="J4" si="0">CONCATENATE(E4,IF(ISBLANK(E4),""," = "),A4)</f>
        <v>R11, R5, R6, R7, R8, R9, R10, R19, R13, R14, R15, R16, R17, R18, R27, R21, R22, R23, R24, R25, R26, R35, R29, R30, R31, R32, R33, R34 = Resistor 43R, 1%, 200V, 0805, 1/4W</v>
      </c>
    </row>
    <row r="5" spans="1:12" ht="14.25" customHeight="1" x14ac:dyDescent="0.2">
      <c r="A5" s="1" t="s">
        <v>59</v>
      </c>
      <c r="B5" s="1" t="s">
        <v>60</v>
      </c>
      <c r="C5" t="s">
        <v>61</v>
      </c>
      <c r="D5" s="1" t="s">
        <v>62</v>
      </c>
      <c r="E5" s="1" t="s">
        <v>65</v>
      </c>
      <c r="F5" s="11">
        <v>1</v>
      </c>
      <c r="G5">
        <v>9333711</v>
      </c>
      <c r="I5" t="s">
        <v>63</v>
      </c>
      <c r="K5" s="13" t="s">
        <v>64</v>
      </c>
    </row>
    <row r="6" spans="1:12" ht="17.25" customHeight="1" x14ac:dyDescent="0.2">
      <c r="A6" s="1" t="s">
        <v>97</v>
      </c>
      <c r="B6" s="1" t="s">
        <v>60</v>
      </c>
      <c r="C6" t="s">
        <v>99</v>
      </c>
      <c r="D6" s="1" t="s">
        <v>62</v>
      </c>
      <c r="E6" s="1" t="s">
        <v>56</v>
      </c>
      <c r="F6">
        <v>4</v>
      </c>
      <c r="G6">
        <v>2447705</v>
      </c>
      <c r="K6" s="13" t="s">
        <v>98</v>
      </c>
    </row>
    <row r="8" spans="1:12" s="15" customFormat="1" ht="15" x14ac:dyDescent="0.2">
      <c r="A8" s="14" t="s">
        <v>7</v>
      </c>
      <c r="B8" s="14"/>
      <c r="C8" s="14"/>
      <c r="D8" s="14"/>
      <c r="E8" s="14"/>
      <c r="F8" s="15">
        <f>SUM(F9:F12)</f>
        <v>1</v>
      </c>
      <c r="J8" s="16" t="str">
        <f t="shared" ref="J8:J74" si="1">CONCATENATE(E8,IF(ISBLANK(E8),""," = "),A8)</f>
        <v>Capacitor</v>
      </c>
    </row>
    <row r="9" spans="1:12" ht="15" x14ac:dyDescent="0.2">
      <c r="A9" s="1" t="s">
        <v>48</v>
      </c>
      <c r="B9" s="1" t="s">
        <v>41</v>
      </c>
      <c r="C9" s="1" t="s">
        <v>42</v>
      </c>
      <c r="D9" s="1" t="s">
        <v>43</v>
      </c>
      <c r="E9" s="1" t="s">
        <v>21</v>
      </c>
      <c r="F9">
        <v>1</v>
      </c>
      <c r="G9">
        <v>2465675</v>
      </c>
      <c r="J9" s="13" t="str">
        <f t="shared" si="1"/>
        <v>C1 = 100uF / 25V, Aluminum Electrolytic Capacitors, THT, Radial</v>
      </c>
    </row>
    <row r="10" spans="1:12" ht="15" x14ac:dyDescent="0.2">
      <c r="A10" s="1" t="s">
        <v>66</v>
      </c>
      <c r="B10" s="1" t="s">
        <v>60</v>
      </c>
      <c r="C10" s="1" t="s">
        <v>67</v>
      </c>
      <c r="D10" s="1" t="s">
        <v>62</v>
      </c>
      <c r="E10" s="1" t="s">
        <v>70</v>
      </c>
      <c r="G10">
        <v>1759265</v>
      </c>
      <c r="I10" t="s">
        <v>68</v>
      </c>
      <c r="K10" s="13" t="s">
        <v>69</v>
      </c>
    </row>
    <row r="11" spans="1:12" ht="15" x14ac:dyDescent="0.2">
      <c r="A11" s="1" t="s">
        <v>71</v>
      </c>
      <c r="B11" s="1" t="s">
        <v>60</v>
      </c>
      <c r="C11" s="1" t="s">
        <v>72</v>
      </c>
      <c r="D11" s="1" t="s">
        <v>62</v>
      </c>
      <c r="E11" s="1" t="s">
        <v>75</v>
      </c>
      <c r="G11">
        <v>2320849</v>
      </c>
      <c r="I11" t="s">
        <v>73</v>
      </c>
      <c r="K11" s="13" t="s">
        <v>74</v>
      </c>
    </row>
    <row r="12" spans="1:12" ht="15" x14ac:dyDescent="0.2">
      <c r="A12" s="1" t="s">
        <v>76</v>
      </c>
      <c r="B12" s="1" t="s">
        <v>60</v>
      </c>
      <c r="C12" s="1" t="s">
        <v>77</v>
      </c>
      <c r="D12" s="1" t="s">
        <v>62</v>
      </c>
      <c r="E12" s="1" t="s">
        <v>78</v>
      </c>
      <c r="G12">
        <v>2320844</v>
      </c>
      <c r="K12" s="13" t="s">
        <v>105</v>
      </c>
    </row>
    <row r="13" spans="1:12" s="5" customFormat="1" ht="15" x14ac:dyDescent="0.2">
      <c r="A13" s="4" t="s">
        <v>8</v>
      </c>
      <c r="B13" s="4"/>
      <c r="C13" s="4"/>
      <c r="D13" s="4"/>
      <c r="E13" s="4"/>
      <c r="F13" s="5">
        <f>SUM(F14:F15)</f>
        <v>0</v>
      </c>
      <c r="J13" s="16" t="str">
        <f t="shared" si="1"/>
        <v>Inductor / Self</v>
      </c>
    </row>
    <row r="14" spans="1:12" ht="15" x14ac:dyDescent="0.2">
      <c r="J14" s="13" t="str">
        <f t="shared" si="1"/>
        <v/>
      </c>
    </row>
    <row r="15" spans="1:12" ht="15" x14ac:dyDescent="0.2">
      <c r="J15" s="13" t="str">
        <f t="shared" si="1"/>
        <v/>
      </c>
    </row>
    <row r="16" spans="1:12" s="5" customFormat="1" ht="15" x14ac:dyDescent="0.2">
      <c r="A16" s="4" t="s">
        <v>9</v>
      </c>
      <c r="B16" s="4"/>
      <c r="C16" s="4"/>
      <c r="D16" s="4"/>
      <c r="E16" s="4"/>
      <c r="F16" s="5">
        <f>SUM(F17:F21)</f>
        <v>2</v>
      </c>
      <c r="J16" s="16" t="str">
        <f t="shared" si="1"/>
        <v>Semiconductor</v>
      </c>
    </row>
    <row r="17" spans="1:11" ht="15" x14ac:dyDescent="0.2">
      <c r="A17" s="1" t="s">
        <v>49</v>
      </c>
      <c r="B17" s="1" t="s">
        <v>39</v>
      </c>
      <c r="C17" t="s">
        <v>40</v>
      </c>
      <c r="D17" s="1" t="s">
        <v>37</v>
      </c>
      <c r="E17" s="1" t="s">
        <v>22</v>
      </c>
      <c r="F17">
        <v>1</v>
      </c>
      <c r="G17">
        <v>2774933</v>
      </c>
      <c r="J17" s="13" t="str">
        <f t="shared" si="1"/>
        <v>IC3 = Micorchip MIC2981, Darlington Array</v>
      </c>
    </row>
    <row r="18" spans="1:11" ht="15" x14ac:dyDescent="0.2">
      <c r="A18" s="1" t="s">
        <v>50</v>
      </c>
      <c r="B18" s="1" t="s">
        <v>38</v>
      </c>
      <c r="C18" t="s">
        <v>23</v>
      </c>
      <c r="D18" s="1" t="s">
        <v>37</v>
      </c>
      <c r="E18" s="1" t="s">
        <v>24</v>
      </c>
      <c r="F18">
        <v>1</v>
      </c>
      <c r="G18">
        <v>1652419</v>
      </c>
      <c r="J18" s="13" t="str">
        <f t="shared" si="1"/>
        <v>IC2 = TI - ULN2803ADWR, Darlington Array</v>
      </c>
    </row>
    <row r="19" spans="1:11" ht="15" x14ac:dyDescent="0.2">
      <c r="A19" s="1" t="s">
        <v>79</v>
      </c>
      <c r="B19" s="1" t="s">
        <v>80</v>
      </c>
      <c r="C19" t="s">
        <v>81</v>
      </c>
      <c r="D19" s="1" t="s">
        <v>82</v>
      </c>
      <c r="E19" s="1" t="s">
        <v>25</v>
      </c>
      <c r="G19">
        <v>2101838</v>
      </c>
      <c r="I19" t="s">
        <v>83</v>
      </c>
      <c r="K19" s="13" t="s">
        <v>84</v>
      </c>
    </row>
    <row r="20" spans="1:11" ht="15" x14ac:dyDescent="0.2">
      <c r="A20" s="1" t="s">
        <v>85</v>
      </c>
      <c r="B20" s="1" t="s">
        <v>80</v>
      </c>
      <c r="C20" s="1" t="s">
        <v>86</v>
      </c>
      <c r="D20" s="1" t="s">
        <v>87</v>
      </c>
      <c r="E20" s="1" t="s">
        <v>88</v>
      </c>
      <c r="G20">
        <v>9666095</v>
      </c>
      <c r="I20" t="s">
        <v>89</v>
      </c>
      <c r="K20" s="13" t="s">
        <v>90</v>
      </c>
    </row>
    <row r="21" spans="1:11" ht="15" x14ac:dyDescent="0.2">
      <c r="E21"/>
      <c r="J21" s="13" t="str">
        <f t="shared" si="1"/>
        <v/>
      </c>
    </row>
    <row r="22" spans="1:11" s="5" customFormat="1" ht="15" x14ac:dyDescent="0.2">
      <c r="A22" s="4" t="s">
        <v>10</v>
      </c>
      <c r="B22" s="4"/>
      <c r="C22" s="4"/>
      <c r="D22" s="4"/>
      <c r="E22" s="4"/>
      <c r="J22" s="16" t="str">
        <f t="shared" si="1"/>
        <v>Other</v>
      </c>
    </row>
    <row r="23" spans="1:11" ht="15" x14ac:dyDescent="0.2">
      <c r="A23" s="1" t="s">
        <v>51</v>
      </c>
      <c r="B23" s="1" t="s">
        <v>44</v>
      </c>
      <c r="C23" s="1" t="s">
        <v>27</v>
      </c>
      <c r="D23" s="1" t="s">
        <v>43</v>
      </c>
      <c r="E23" s="1" t="s">
        <v>26</v>
      </c>
      <c r="F23">
        <v>4</v>
      </c>
      <c r="G23">
        <v>1168647</v>
      </c>
      <c r="J23" s="13" t="str">
        <f t="shared" si="1"/>
        <v>LD1,LD1,LD2,LD3,LD4 = SA40-19SRWA, 7-Segment Display, 101.2mm</v>
      </c>
    </row>
    <row r="24" spans="1:11" ht="16.5" customHeight="1" x14ac:dyDescent="0.2">
      <c r="A24" s="1" t="s">
        <v>52</v>
      </c>
      <c r="B24" s="1" t="s">
        <v>41</v>
      </c>
      <c r="C24" s="1" t="s">
        <v>93</v>
      </c>
      <c r="D24" s="1" t="s">
        <v>43</v>
      </c>
      <c r="E24" s="1" t="s">
        <v>95</v>
      </c>
      <c r="F24">
        <v>1</v>
      </c>
      <c r="G24" s="20" t="s">
        <v>96</v>
      </c>
      <c r="J24" s="13"/>
    </row>
    <row r="25" spans="1:11" ht="15" x14ac:dyDescent="0.2">
      <c r="A25" s="1" t="s">
        <v>52</v>
      </c>
      <c r="B25" s="1" t="s">
        <v>41</v>
      </c>
      <c r="C25" s="1" t="s">
        <v>94</v>
      </c>
      <c r="D25" s="1" t="s">
        <v>43</v>
      </c>
      <c r="E25" s="1" t="s">
        <v>92</v>
      </c>
      <c r="F25">
        <v>1</v>
      </c>
      <c r="G25">
        <v>2472153</v>
      </c>
      <c r="J25" s="13"/>
    </row>
    <row r="26" spans="1:11" ht="19.5" customHeight="1" x14ac:dyDescent="0.2">
      <c r="A26" s="25" t="s">
        <v>101</v>
      </c>
      <c r="B26" s="1" t="s">
        <v>102</v>
      </c>
      <c r="C26" s="25" t="s">
        <v>101</v>
      </c>
      <c r="D26" s="25" t="s">
        <v>103</v>
      </c>
      <c r="E26" s="23" t="s">
        <v>47</v>
      </c>
      <c r="F26">
        <v>2</v>
      </c>
      <c r="G26">
        <v>9728856</v>
      </c>
      <c r="I26" s="24" t="s">
        <v>46</v>
      </c>
      <c r="K26" s="13" t="s">
        <v>104</v>
      </c>
    </row>
    <row r="27" spans="1:11" ht="15" x14ac:dyDescent="0.2">
      <c r="A27" s="23" t="s">
        <v>29</v>
      </c>
      <c r="B27" s="1" t="s">
        <v>28</v>
      </c>
      <c r="C27" s="23" t="s">
        <v>30</v>
      </c>
      <c r="D27" s="23" t="s">
        <v>31</v>
      </c>
      <c r="E27" s="23" t="s">
        <v>91</v>
      </c>
      <c r="F27" s="6">
        <v>1</v>
      </c>
      <c r="G27">
        <v>1098454</v>
      </c>
      <c r="H27" s="6"/>
      <c r="I27" s="6" t="s">
        <v>32</v>
      </c>
      <c r="J27" s="6"/>
      <c r="K27" s="13" t="s">
        <v>33</v>
      </c>
    </row>
    <row r="28" spans="1:11" s="5" customFormat="1" ht="15" x14ac:dyDescent="0.2">
      <c r="A28" s="4" t="s">
        <v>11</v>
      </c>
      <c r="B28" s="4"/>
      <c r="C28" s="4"/>
      <c r="D28" s="4"/>
      <c r="E28" s="4"/>
      <c r="J28" s="16" t="str">
        <f t="shared" si="1"/>
        <v>Misc.</v>
      </c>
    </row>
    <row r="29" spans="1:11" s="6" customFormat="1" ht="15" x14ac:dyDescent="0.2">
      <c r="A29" s="1" t="s">
        <v>34</v>
      </c>
      <c r="B29" s="1" t="s">
        <v>35</v>
      </c>
      <c r="C29"/>
      <c r="D29" s="1" t="s">
        <v>36</v>
      </c>
      <c r="E29" s="1" t="s">
        <v>47</v>
      </c>
      <c r="F29">
        <v>1</v>
      </c>
      <c r="G29"/>
      <c r="H29" t="s">
        <v>54</v>
      </c>
      <c r="I29"/>
      <c r="J29" s="13" t="s">
        <v>34</v>
      </c>
    </row>
    <row r="30" spans="1:11" ht="15" x14ac:dyDescent="0.2">
      <c r="A30" s="1" t="s">
        <v>106</v>
      </c>
      <c r="B30" s="1" t="s">
        <v>53</v>
      </c>
      <c r="F30">
        <v>1</v>
      </c>
      <c r="G30" s="6"/>
      <c r="H30" t="s">
        <v>107</v>
      </c>
      <c r="J30" s="13" t="str">
        <f t="shared" si="1"/>
        <v>PCB 180254-1 v1.2</v>
      </c>
    </row>
    <row r="31" spans="1:11" ht="15" x14ac:dyDescent="0.2">
      <c r="J31" s="13" t="str">
        <f t="shared" si="1"/>
        <v/>
      </c>
    </row>
    <row r="32" spans="1:11" ht="15" x14ac:dyDescent="0.2">
      <c r="J32" s="13" t="str">
        <f t="shared" si="1"/>
        <v/>
      </c>
    </row>
    <row r="33" spans="1:10" ht="15" x14ac:dyDescent="0.2">
      <c r="J33" s="13" t="str">
        <f t="shared" si="1"/>
        <v/>
      </c>
    </row>
    <row r="34" spans="1:10" ht="15" x14ac:dyDescent="0.2">
      <c r="J34" s="13" t="str">
        <f t="shared" si="1"/>
        <v/>
      </c>
    </row>
    <row r="35" spans="1:10" ht="15" x14ac:dyDescent="0.2">
      <c r="J35" s="13" t="str">
        <f t="shared" si="1"/>
        <v/>
      </c>
    </row>
    <row r="36" spans="1:10" ht="15" x14ac:dyDescent="0.2">
      <c r="J36" s="13" t="str">
        <f t="shared" si="1"/>
        <v/>
      </c>
    </row>
    <row r="37" spans="1:10" ht="15" x14ac:dyDescent="0.2">
      <c r="J37" s="13" t="str">
        <f t="shared" si="1"/>
        <v/>
      </c>
    </row>
    <row r="38" spans="1:10" ht="15" x14ac:dyDescent="0.2">
      <c r="J38" s="13" t="str">
        <f t="shared" si="1"/>
        <v/>
      </c>
    </row>
    <row r="39" spans="1:10" ht="15" x14ac:dyDescent="0.2">
      <c r="A39"/>
      <c r="J39" s="13" t="str">
        <f t="shared" si="1"/>
        <v/>
      </c>
    </row>
    <row r="40" spans="1:10" ht="15" x14ac:dyDescent="0.2">
      <c r="A40"/>
      <c r="J40" s="13" t="str">
        <f t="shared" si="1"/>
        <v/>
      </c>
    </row>
    <row r="41" spans="1:10" ht="15" x14ac:dyDescent="0.2">
      <c r="A41"/>
      <c r="J41" s="13" t="str">
        <f t="shared" si="1"/>
        <v/>
      </c>
    </row>
    <row r="42" spans="1:10" ht="15" x14ac:dyDescent="0.2">
      <c r="A42"/>
      <c r="J42" s="13" t="str">
        <f t="shared" si="1"/>
        <v/>
      </c>
    </row>
    <row r="43" spans="1:10" ht="15" x14ac:dyDescent="0.2">
      <c r="A43"/>
      <c r="J43" s="13" t="str">
        <f t="shared" si="1"/>
        <v/>
      </c>
    </row>
    <row r="44" spans="1:10" ht="15" x14ac:dyDescent="0.2">
      <c r="J44" s="13" t="str">
        <f t="shared" si="1"/>
        <v/>
      </c>
    </row>
    <row r="45" spans="1:10" ht="15" x14ac:dyDescent="0.2">
      <c r="J45" s="13" t="str">
        <f t="shared" si="1"/>
        <v/>
      </c>
    </row>
    <row r="46" spans="1:10" ht="15" x14ac:dyDescent="0.2">
      <c r="J46" s="13" t="str">
        <f t="shared" si="1"/>
        <v/>
      </c>
    </row>
    <row r="47" spans="1:10" ht="15" x14ac:dyDescent="0.2">
      <c r="A47"/>
      <c r="J47" s="13" t="str">
        <f t="shared" si="1"/>
        <v/>
      </c>
    </row>
    <row r="48" spans="1:10" ht="15" x14ac:dyDescent="0.2">
      <c r="J48" s="13" t="str">
        <f t="shared" si="1"/>
        <v/>
      </c>
    </row>
    <row r="49" spans="10:10" ht="15" x14ac:dyDescent="0.2">
      <c r="J49" s="13" t="str">
        <f t="shared" si="1"/>
        <v/>
      </c>
    </row>
    <row r="50" spans="10:10" ht="15" x14ac:dyDescent="0.2">
      <c r="J50" s="13" t="str">
        <f t="shared" si="1"/>
        <v/>
      </c>
    </row>
    <row r="51" spans="10:10" ht="15" x14ac:dyDescent="0.2">
      <c r="J51" s="13" t="str">
        <f t="shared" si="1"/>
        <v/>
      </c>
    </row>
    <row r="52" spans="10:10" ht="15" x14ac:dyDescent="0.2">
      <c r="J52" s="13" t="str">
        <f t="shared" si="1"/>
        <v/>
      </c>
    </row>
    <row r="53" spans="10:10" ht="15" x14ac:dyDescent="0.2">
      <c r="J53" s="13" t="str">
        <f t="shared" si="1"/>
        <v/>
      </c>
    </row>
    <row r="54" spans="10:10" ht="15" x14ac:dyDescent="0.2">
      <c r="J54" s="13" t="str">
        <f t="shared" si="1"/>
        <v/>
      </c>
    </row>
    <row r="55" spans="10:10" ht="15" x14ac:dyDescent="0.2">
      <c r="J55" s="13" t="str">
        <f t="shared" si="1"/>
        <v/>
      </c>
    </row>
    <row r="56" spans="10:10" ht="15" x14ac:dyDescent="0.2">
      <c r="J56" s="13" t="str">
        <f t="shared" si="1"/>
        <v/>
      </c>
    </row>
    <row r="57" spans="10:10" ht="15" x14ac:dyDescent="0.2">
      <c r="J57" s="13" t="str">
        <f t="shared" si="1"/>
        <v/>
      </c>
    </row>
    <row r="58" spans="10:10" ht="15" x14ac:dyDescent="0.2">
      <c r="J58" s="13" t="str">
        <f t="shared" si="1"/>
        <v/>
      </c>
    </row>
    <row r="59" spans="10:10" ht="15" x14ac:dyDescent="0.2">
      <c r="J59" s="13" t="str">
        <f t="shared" si="1"/>
        <v/>
      </c>
    </row>
    <row r="60" spans="10:10" ht="15" x14ac:dyDescent="0.2">
      <c r="J60" s="13" t="str">
        <f t="shared" si="1"/>
        <v/>
      </c>
    </row>
    <row r="61" spans="10:10" ht="15" x14ac:dyDescent="0.2">
      <c r="J61" s="13" t="str">
        <f t="shared" si="1"/>
        <v/>
      </c>
    </row>
    <row r="62" spans="10:10" ht="15" x14ac:dyDescent="0.2">
      <c r="J62" s="13" t="str">
        <f t="shared" si="1"/>
        <v/>
      </c>
    </row>
    <row r="63" spans="10:10" ht="15" x14ac:dyDescent="0.2">
      <c r="J63" s="13" t="str">
        <f t="shared" si="1"/>
        <v/>
      </c>
    </row>
    <row r="64" spans="10:10" ht="15" x14ac:dyDescent="0.2">
      <c r="J64" s="13" t="str">
        <f t="shared" si="1"/>
        <v/>
      </c>
    </row>
    <row r="65" spans="10:10" ht="15" x14ac:dyDescent="0.2">
      <c r="J65" s="13" t="str">
        <f t="shared" si="1"/>
        <v/>
      </c>
    </row>
    <row r="66" spans="10:10" ht="15" x14ac:dyDescent="0.2">
      <c r="J66" s="13" t="str">
        <f t="shared" si="1"/>
        <v/>
      </c>
    </row>
    <row r="67" spans="10:10" ht="15" x14ac:dyDescent="0.2">
      <c r="J67" s="13" t="str">
        <f t="shared" si="1"/>
        <v/>
      </c>
    </row>
    <row r="68" spans="10:10" ht="15" x14ac:dyDescent="0.2">
      <c r="J68" s="13" t="str">
        <f t="shared" si="1"/>
        <v/>
      </c>
    </row>
    <row r="69" spans="10:10" ht="15" x14ac:dyDescent="0.2">
      <c r="J69" s="13" t="str">
        <f t="shared" si="1"/>
        <v/>
      </c>
    </row>
    <row r="70" spans="10:10" ht="15" x14ac:dyDescent="0.2">
      <c r="J70" s="13" t="str">
        <f t="shared" si="1"/>
        <v/>
      </c>
    </row>
    <row r="71" spans="10:10" ht="15" x14ac:dyDescent="0.2">
      <c r="J71" s="13" t="str">
        <f t="shared" si="1"/>
        <v/>
      </c>
    </row>
    <row r="72" spans="10:10" ht="15" x14ac:dyDescent="0.2">
      <c r="J72" s="13" t="str">
        <f t="shared" si="1"/>
        <v/>
      </c>
    </row>
    <row r="73" spans="10:10" ht="15" x14ac:dyDescent="0.2">
      <c r="J73" s="13" t="str">
        <f t="shared" si="1"/>
        <v/>
      </c>
    </row>
    <row r="74" spans="10:10" ht="15" x14ac:dyDescent="0.2">
      <c r="J74" s="13" t="str">
        <f t="shared" si="1"/>
        <v/>
      </c>
    </row>
    <row r="75" spans="10:10" ht="15" x14ac:dyDescent="0.2">
      <c r="J75" s="13" t="str">
        <f t="shared" ref="J75:J107" si="2">CONCATENATE(E75,IF(ISBLANK(E75),""," = "),A75)</f>
        <v/>
      </c>
    </row>
    <row r="76" spans="10:10" ht="15" x14ac:dyDescent="0.2">
      <c r="J76" s="13" t="str">
        <f t="shared" si="2"/>
        <v/>
      </c>
    </row>
    <row r="77" spans="10:10" ht="15" x14ac:dyDescent="0.2">
      <c r="J77" s="13" t="str">
        <f t="shared" si="2"/>
        <v/>
      </c>
    </row>
    <row r="78" spans="10:10" ht="15" x14ac:dyDescent="0.2">
      <c r="J78" s="13" t="str">
        <f t="shared" si="2"/>
        <v/>
      </c>
    </row>
    <row r="79" spans="10:10" ht="15" x14ac:dyDescent="0.2">
      <c r="J79" s="13" t="str">
        <f t="shared" si="2"/>
        <v/>
      </c>
    </row>
    <row r="80" spans="10:10" ht="15" x14ac:dyDescent="0.2">
      <c r="J80" s="13" t="str">
        <f t="shared" si="2"/>
        <v/>
      </c>
    </row>
    <row r="81" spans="10:10" ht="15" x14ac:dyDescent="0.2">
      <c r="J81" s="13" t="str">
        <f t="shared" si="2"/>
        <v/>
      </c>
    </row>
    <row r="82" spans="10:10" ht="15" x14ac:dyDescent="0.2">
      <c r="J82" s="13" t="str">
        <f t="shared" si="2"/>
        <v/>
      </c>
    </row>
    <row r="83" spans="10:10" ht="15" x14ac:dyDescent="0.2">
      <c r="J83" s="13" t="str">
        <f t="shared" si="2"/>
        <v/>
      </c>
    </row>
    <row r="84" spans="10:10" ht="15" x14ac:dyDescent="0.2">
      <c r="J84" s="13" t="str">
        <f t="shared" si="2"/>
        <v/>
      </c>
    </row>
    <row r="85" spans="10:10" ht="15" x14ac:dyDescent="0.2">
      <c r="J85" s="13" t="str">
        <f t="shared" si="2"/>
        <v/>
      </c>
    </row>
    <row r="86" spans="10:10" ht="15" x14ac:dyDescent="0.2">
      <c r="J86" s="13" t="str">
        <f t="shared" si="2"/>
        <v/>
      </c>
    </row>
    <row r="87" spans="10:10" ht="15" x14ac:dyDescent="0.2">
      <c r="J87" s="13" t="str">
        <f t="shared" si="2"/>
        <v/>
      </c>
    </row>
    <row r="88" spans="10:10" ht="15" x14ac:dyDescent="0.2">
      <c r="J88" s="13" t="str">
        <f t="shared" si="2"/>
        <v/>
      </c>
    </row>
    <row r="89" spans="10:10" ht="15" x14ac:dyDescent="0.2">
      <c r="J89" s="13" t="str">
        <f t="shared" si="2"/>
        <v/>
      </c>
    </row>
    <row r="90" spans="10:10" ht="15" x14ac:dyDescent="0.2">
      <c r="J90" s="13" t="str">
        <f t="shared" si="2"/>
        <v/>
      </c>
    </row>
    <row r="91" spans="10:10" ht="15" x14ac:dyDescent="0.2">
      <c r="J91" s="13" t="str">
        <f t="shared" si="2"/>
        <v/>
      </c>
    </row>
    <row r="92" spans="10:10" ht="15" x14ac:dyDescent="0.2">
      <c r="J92" s="13" t="str">
        <f t="shared" si="2"/>
        <v/>
      </c>
    </row>
    <row r="93" spans="10:10" ht="15" x14ac:dyDescent="0.2">
      <c r="J93" s="13" t="str">
        <f t="shared" si="2"/>
        <v/>
      </c>
    </row>
    <row r="94" spans="10:10" ht="15" x14ac:dyDescent="0.2">
      <c r="J94" s="13" t="str">
        <f t="shared" si="2"/>
        <v/>
      </c>
    </row>
    <row r="95" spans="10:10" ht="15" x14ac:dyDescent="0.2">
      <c r="J95" s="13" t="str">
        <f t="shared" si="2"/>
        <v/>
      </c>
    </row>
    <row r="96" spans="10:10" ht="15" x14ac:dyDescent="0.2">
      <c r="J96" s="13" t="str">
        <f t="shared" si="2"/>
        <v/>
      </c>
    </row>
    <row r="97" spans="10:10" ht="15" x14ac:dyDescent="0.2">
      <c r="J97" s="13" t="str">
        <f t="shared" si="2"/>
        <v/>
      </c>
    </row>
    <row r="98" spans="10:10" ht="15" x14ac:dyDescent="0.2">
      <c r="J98" s="13" t="str">
        <f t="shared" si="2"/>
        <v/>
      </c>
    </row>
    <row r="99" spans="10:10" ht="15" x14ac:dyDescent="0.2">
      <c r="J99" s="13" t="str">
        <f t="shared" si="2"/>
        <v/>
      </c>
    </row>
    <row r="100" spans="10:10" ht="15" x14ac:dyDescent="0.2">
      <c r="J100" s="13" t="str">
        <f t="shared" si="2"/>
        <v/>
      </c>
    </row>
    <row r="101" spans="10:10" ht="15" x14ac:dyDescent="0.2">
      <c r="J101" s="13" t="str">
        <f t="shared" si="2"/>
        <v/>
      </c>
    </row>
    <row r="102" spans="10:10" ht="15" x14ac:dyDescent="0.2">
      <c r="J102" s="13" t="str">
        <f t="shared" si="2"/>
        <v/>
      </c>
    </row>
    <row r="103" spans="10:10" ht="15" x14ac:dyDescent="0.2">
      <c r="J103" s="13" t="str">
        <f t="shared" si="2"/>
        <v/>
      </c>
    </row>
    <row r="104" spans="10:10" ht="15" x14ac:dyDescent="0.2">
      <c r="J104" s="13" t="str">
        <f t="shared" si="2"/>
        <v/>
      </c>
    </row>
    <row r="105" spans="10:10" ht="15" x14ac:dyDescent="0.2">
      <c r="J105" s="13" t="str">
        <f t="shared" si="2"/>
        <v/>
      </c>
    </row>
    <row r="106" spans="10:10" ht="15" x14ac:dyDescent="0.2">
      <c r="J106" s="13" t="str">
        <f t="shared" si="2"/>
        <v/>
      </c>
    </row>
    <row r="107" spans="10:10" ht="15" x14ac:dyDescent="0.2">
      <c r="J107" s="13" t="str">
        <f t="shared" si="2"/>
        <v/>
      </c>
    </row>
  </sheetData>
  <mergeCells count="1">
    <mergeCell ref="A1:F1"/>
  </mergeCells>
  <phoneticPr fontId="8" type="noConversion"/>
  <pageMargins left="0.31527777777777777" right="0.31527777777777777" top="0.31527777777777777" bottom="0.41388888888888886" header="0.51180555555555551" footer="0.31527777777777777"/>
  <pageSetup paperSize="9" scale="87" firstPageNumber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6"/>
  <sheetViews>
    <sheetView zoomScaleNormal="100" workbookViewId="0">
      <selection sqref="A1:D1"/>
    </sheetView>
  </sheetViews>
  <sheetFormatPr defaultColWidth="11.5703125" defaultRowHeight="12.75" x14ac:dyDescent="0.2"/>
  <cols>
    <col min="1" max="1" width="13.140625" customWidth="1"/>
    <col min="2" max="2" width="6" customWidth="1"/>
    <col min="3" max="3" width="21.42578125" customWidth="1"/>
    <col min="4" max="4" width="128" customWidth="1"/>
  </cols>
  <sheetData>
    <row r="1" spans="1:4" s="7" customFormat="1" ht="17.100000000000001" customHeight="1" x14ac:dyDescent="0.2">
      <c r="A1" s="27" t="s">
        <v>12</v>
      </c>
      <c r="B1" s="27"/>
      <c r="C1" s="27"/>
      <c r="D1" s="27"/>
    </row>
    <row r="2" spans="1:4" s="7" customFormat="1" ht="14.85" customHeight="1" x14ac:dyDescent="0.2">
      <c r="A2" s="8" t="s">
        <v>13</v>
      </c>
      <c r="B2" s="9" t="s">
        <v>14</v>
      </c>
      <c r="C2" s="9" t="s">
        <v>15</v>
      </c>
      <c r="D2" s="9" t="s">
        <v>0</v>
      </c>
    </row>
    <row r="3" spans="1:4" x14ac:dyDescent="0.2">
      <c r="A3" s="10"/>
      <c r="B3" s="11"/>
      <c r="C3" s="11"/>
      <c r="D3" s="11"/>
    </row>
    <row r="4" spans="1:4" x14ac:dyDescent="0.2">
      <c r="A4" s="10"/>
      <c r="B4" s="11"/>
      <c r="C4" s="11"/>
      <c r="D4" s="11"/>
    </row>
    <row r="5" spans="1:4" x14ac:dyDescent="0.2">
      <c r="A5" s="12"/>
    </row>
    <row r="6" spans="1:4" x14ac:dyDescent="0.2">
      <c r="A6" s="12"/>
    </row>
  </sheetData>
  <mergeCells count="1">
    <mergeCell ref="A1:D1"/>
  </mergeCells>
  <phoneticPr fontId="8" type="noConversion"/>
  <pageMargins left="0.31527777777777777" right="0.31527777777777777" top="0.31527777777777777" bottom="0.41388888888888886" header="0.51180555555555551" footer="0.31527777777777777"/>
  <pageSetup paperSize="9" scale="85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BOM</vt:lpstr>
      <vt:lpstr>history</vt:lpstr>
      <vt:lpstr>BOM!Print_Area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Mathias Claussen | Elektor Labs</dc:creator>
  <cp:lastModifiedBy>Mathias Claussen | Elektor Labs</cp:lastModifiedBy>
  <cp:lastPrinted>2009-08-03T09:49:46Z</cp:lastPrinted>
  <dcterms:created xsi:type="dcterms:W3CDTF">2009-05-15T08:53:47Z</dcterms:created>
  <dcterms:modified xsi:type="dcterms:W3CDTF">2019-08-05T06:24:21Z</dcterms:modified>
</cp:coreProperties>
</file>