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120" windowWidth="16380" windowHeight="8070" tabRatio="212"/>
  </bookViews>
  <sheets>
    <sheet name="BOM" sheetId="1" r:id="rId1"/>
    <sheet name="history" sheetId="2" r:id="rId2"/>
  </sheets>
  <definedNames>
    <definedName name="_xlnm.Print_Area" localSheetId="0">BOM!$A$1:$I$37</definedName>
  </definedNames>
  <calcPr calcId="145621"/>
</workbook>
</file>

<file path=xl/calcChain.xml><?xml version="1.0" encoding="utf-8"?>
<calcChain xmlns="http://schemas.openxmlformats.org/spreadsheetml/2006/main">
  <c r="J31" i="1" l="1"/>
  <c r="J32" i="1"/>
  <c r="J33" i="1"/>
  <c r="J20" i="1"/>
  <c r="J21" i="1"/>
  <c r="J22" i="1"/>
  <c r="J23" i="1"/>
  <c r="F18" i="1"/>
  <c r="F12" i="1"/>
  <c r="J13" i="1"/>
  <c r="J15" i="1"/>
  <c r="J16" i="1"/>
  <c r="J9" i="1"/>
  <c r="J10" i="1"/>
  <c r="J4" i="1"/>
  <c r="J5" i="1"/>
  <c r="J6" i="1"/>
  <c r="J7" i="1"/>
  <c r="F3" i="1"/>
  <c r="J25" i="1" l="1"/>
  <c r="J30" i="1" l="1"/>
  <c r="J26" i="1"/>
  <c r="J29" i="1" l="1"/>
  <c r="F28" i="1"/>
  <c r="J24" i="1"/>
  <c r="J8" i="1" l="1"/>
  <c r="J19" i="1" l="1"/>
  <c r="J36" i="1"/>
  <c r="J17" i="1"/>
  <c r="J14" i="1"/>
  <c r="J12" i="1"/>
  <c r="J34" i="1" l="1"/>
  <c r="J18" i="1" l="1"/>
  <c r="J28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3" i="1"/>
</calcChain>
</file>

<file path=xl/sharedStrings.xml><?xml version="1.0" encoding="utf-8"?>
<sst xmlns="http://schemas.openxmlformats.org/spreadsheetml/2006/main" count="144" uniqueCount="117">
  <si>
    <t>Description</t>
  </si>
  <si>
    <t>Manufacturer</t>
  </si>
  <si>
    <t>Reference</t>
  </si>
  <si>
    <t>Footprint</t>
  </si>
  <si>
    <t>Designation</t>
  </si>
  <si>
    <t>Farnell</t>
  </si>
  <si>
    <t>Digikey</t>
  </si>
  <si>
    <t>Semiconductor</t>
  </si>
  <si>
    <t>Misc.</t>
  </si>
  <si>
    <t>DOCUMENT HISTORY</t>
  </si>
  <si>
    <t>Date</t>
  </si>
  <si>
    <t>Rev.</t>
  </si>
  <si>
    <t>Author</t>
  </si>
  <si>
    <t>Qnt</t>
  </si>
  <si>
    <t>RS</t>
  </si>
  <si>
    <t>BOMformul</t>
  </si>
  <si>
    <t>BOM for editors</t>
  </si>
  <si>
    <t>Comments</t>
  </si>
  <si>
    <t>Multicomp</t>
  </si>
  <si>
    <t>Elektor</t>
  </si>
  <si>
    <t>0603-CAP</t>
  </si>
  <si>
    <t>0603-RES</t>
  </si>
  <si>
    <t>Resistor (5%, 50 V, 0.1 W, 0603)</t>
  </si>
  <si>
    <t>MC0603B104K500CT</t>
  </si>
  <si>
    <t>n/a</t>
  </si>
  <si>
    <t>IC1</t>
  </si>
  <si>
    <t>Capacitor (0603)</t>
  </si>
  <si>
    <t>100 nF</t>
  </si>
  <si>
    <r>
      <t>10 k</t>
    </r>
    <r>
      <rPr>
        <sz val="10"/>
        <rFont val="Calibri"/>
        <family val="2"/>
      </rPr>
      <t>Ω</t>
    </r>
  </si>
  <si>
    <t>MCWR06X1002FTL</t>
  </si>
  <si>
    <t>C1, C2</t>
  </si>
  <si>
    <t>K1</t>
  </si>
  <si>
    <t>IC2</t>
  </si>
  <si>
    <t>ON Semiconductor</t>
  </si>
  <si>
    <t>ELPP-SOT-23</t>
  </si>
  <si>
    <t>LED1</t>
  </si>
  <si>
    <t>BOM::160112-1::Wearable ESP8266::v1.0</t>
  </si>
  <si>
    <t>R20</t>
  </si>
  <si>
    <t>R1, R2</t>
  </si>
  <si>
    <t>R11, R13, R21, R22</t>
  </si>
  <si>
    <t>R3, R4, R5, R6</t>
  </si>
  <si>
    <t>R7, R8, R9, R10, R17, R18, R19</t>
  </si>
  <si>
    <t>1 kΩ</t>
  </si>
  <si>
    <t>470 Ω</t>
  </si>
  <si>
    <t>27 Ω</t>
  </si>
  <si>
    <t>0 Ω</t>
  </si>
  <si>
    <r>
      <t>100 k</t>
    </r>
    <r>
      <rPr>
        <sz val="10"/>
        <rFont val="Calibri"/>
        <family val="2"/>
      </rPr>
      <t>Ω</t>
    </r>
  </si>
  <si>
    <r>
      <t>220 k</t>
    </r>
    <r>
      <rPr>
        <sz val="10"/>
        <rFont val="Calibri"/>
        <family val="2"/>
      </rPr>
      <t>Ω</t>
    </r>
  </si>
  <si>
    <t>R16</t>
  </si>
  <si>
    <t>R15</t>
  </si>
  <si>
    <t>C3, C4</t>
  </si>
  <si>
    <t>C6</t>
  </si>
  <si>
    <t>C5, C7, C9</t>
  </si>
  <si>
    <t>ELPP-CP-CASE-A</t>
  </si>
  <si>
    <t>47 pF</t>
  </si>
  <si>
    <r>
      <t xml:space="preserve">1 </t>
    </r>
    <r>
      <rPr>
        <sz val="10"/>
        <rFont val="Calibri"/>
        <family val="2"/>
      </rPr>
      <t>µ</t>
    </r>
    <r>
      <rPr>
        <sz val="10"/>
        <rFont val="Arial"/>
        <family val="2"/>
      </rPr>
      <t>F</t>
    </r>
  </si>
  <si>
    <t>10 µF 16 V</t>
  </si>
  <si>
    <t>AVX</t>
  </si>
  <si>
    <t>TAJA106K016RNJ</t>
  </si>
  <si>
    <t>801-5441</t>
  </si>
  <si>
    <t>PCB 160112-1 v1.0</t>
  </si>
  <si>
    <t>160112-1</t>
  </si>
  <si>
    <t>MBRS540</t>
  </si>
  <si>
    <t>74LVC1T45GW</t>
  </si>
  <si>
    <t>FT231XS</t>
  </si>
  <si>
    <t>LD1117AS33</t>
  </si>
  <si>
    <t>LED, blue</t>
  </si>
  <si>
    <t>LED, yellow</t>
  </si>
  <si>
    <t>LED, red</t>
  </si>
  <si>
    <t>BC847C</t>
  </si>
  <si>
    <t>ELPP-DO-214AB</t>
  </si>
  <si>
    <t>D1</t>
  </si>
  <si>
    <t>SOT65P212X110-6N</t>
  </si>
  <si>
    <t>IC4</t>
  </si>
  <si>
    <t>SSOP20_L</t>
  </si>
  <si>
    <t>SOT223</t>
  </si>
  <si>
    <t>LED-0603</t>
  </si>
  <si>
    <t>LED2</t>
  </si>
  <si>
    <t>LED3</t>
  </si>
  <si>
    <t>T1, T2</t>
  </si>
  <si>
    <t>688-0512</t>
  </si>
  <si>
    <t>484-5065</t>
  </si>
  <si>
    <t>NXP</t>
  </si>
  <si>
    <t>BC847C,215</t>
  </si>
  <si>
    <t>Micro USB type B receptacle, bottom mount</t>
  </si>
  <si>
    <t>Molex</t>
  </si>
  <si>
    <t>47346-0001</t>
  </si>
  <si>
    <t>ELPP-USB-B-MICRO-BOTTOM</t>
  </si>
  <si>
    <t>702-5475</t>
  </si>
  <si>
    <t>MBRS540T3G</t>
  </si>
  <si>
    <t>Pin header, 1x3, 0.1" pitch</t>
  </si>
  <si>
    <t>K2</t>
  </si>
  <si>
    <t>ELPP-SIL-M-3-WAY</t>
  </si>
  <si>
    <t>S1, S2</t>
  </si>
  <si>
    <t>MOD1</t>
  </si>
  <si>
    <t>Tactile switch</t>
  </si>
  <si>
    <t>TM-533I-Q-T/R</t>
  </si>
  <si>
    <t>TACTILE-SWITCH-SMD-ALT01</t>
  </si>
  <si>
    <t>ESP-12F</t>
  </si>
  <si>
    <t>MCWR06X1001FTL</t>
  </si>
  <si>
    <t>MCWR06X4700FTL</t>
  </si>
  <si>
    <t>MCWR06X1003FTL</t>
  </si>
  <si>
    <t>MCWR06X2203FTL</t>
  </si>
  <si>
    <t>MCWR06X27R0FTL</t>
  </si>
  <si>
    <t>MCWR06X000 PTL</t>
  </si>
  <si>
    <t>MC0603N470J500CT</t>
  </si>
  <si>
    <t>MC0603B105K160CT</t>
  </si>
  <si>
    <t>FTDI</t>
  </si>
  <si>
    <t>LD1117AS33TR</t>
  </si>
  <si>
    <t>STM</t>
  </si>
  <si>
    <t>Dialight</t>
  </si>
  <si>
    <t>5988060107F</t>
  </si>
  <si>
    <t>5988091107F</t>
  </si>
  <si>
    <t>5988010107F</t>
  </si>
  <si>
    <t>M20-9990345.</t>
  </si>
  <si>
    <t>Harwin</t>
  </si>
  <si>
    <t>Internet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</si>
</sst>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family val="2"/>
    </font>
    <font>
      <b/>
      <sz val="16"/>
      <color indexed="9"/>
      <name val="Arial"/>
      <family val="2"/>
    </font>
    <font>
      <sz val="16"/>
      <color indexed="9"/>
      <name val="Arial"/>
      <family val="2"/>
    </font>
    <font>
      <i/>
      <sz val="10"/>
      <color indexed="8"/>
      <name val="Arial"/>
      <family val="2"/>
    </font>
    <font>
      <sz val="11"/>
      <color indexed="9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0"/>
      <name val="Calibri"/>
      <family val="2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63"/>
        <bgColor indexed="59"/>
      </patternFill>
    </fill>
    <fill>
      <patternFill patternType="solid">
        <fgColor theme="0" tint="-0.14999847407452621"/>
        <bgColor indexed="9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39">
    <xf numFmtId="0" fontId="0" fillId="0" borderId="0" xfId="0"/>
    <xf numFmtId="49" fontId="0" fillId="0" borderId="0" xfId="0" applyNumberFormat="1" applyFont="1"/>
    <xf numFmtId="0" fontId="0" fillId="0" borderId="0" xfId="0" applyFont="1"/>
    <xf numFmtId="0" fontId="2" fillId="2" borderId="0" xfId="0" applyFont="1" applyFill="1"/>
    <xf numFmtId="49" fontId="2" fillId="2" borderId="0" xfId="0" applyNumberFormat="1" applyFont="1" applyFill="1"/>
    <xf numFmtId="0" fontId="5" fillId="0" borderId="0" xfId="0" applyFont="1"/>
    <xf numFmtId="0" fontId="4" fillId="2" borderId="1" xfId="0" applyFont="1" applyFill="1" applyBorder="1" applyAlignment="1">
      <alignment vertical="top" wrapText="1"/>
    </xf>
    <xf numFmtId="0" fontId="4" fillId="2" borderId="2" xfId="0" applyFont="1" applyFill="1" applyBorder="1" applyAlignment="1">
      <alignment vertical="top" wrapText="1"/>
    </xf>
    <xf numFmtId="14" fontId="0" fillId="0" borderId="0" xfId="0" applyNumberFormat="1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14" fontId="0" fillId="0" borderId="0" xfId="0" applyNumberFormat="1" applyFont="1"/>
    <xf numFmtId="0" fontId="3" fillId="4" borderId="0" xfId="0" applyFont="1" applyFill="1"/>
    <xf numFmtId="0" fontId="2" fillId="2" borderId="0" xfId="0" applyFont="1" applyFill="1" applyAlignment="1">
      <alignment wrapText="1"/>
    </xf>
    <xf numFmtId="0" fontId="7" fillId="2" borderId="0" xfId="0" applyFont="1" applyFill="1"/>
    <xf numFmtId="49" fontId="0" fillId="0" borderId="0" xfId="0" applyNumberFormat="1" applyFont="1"/>
    <xf numFmtId="0" fontId="0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vertical="top"/>
    </xf>
    <xf numFmtId="0" fontId="0" fillId="5" borderId="0" xfId="0" applyFont="1" applyFill="1"/>
    <xf numFmtId="49" fontId="3" fillId="4" borderId="0" xfId="0" applyNumberFormat="1" applyFont="1" applyFill="1" applyAlignment="1"/>
    <xf numFmtId="0" fontId="3" fillId="4" borderId="0" xfId="0" applyFont="1" applyFill="1" applyAlignment="1"/>
    <xf numFmtId="0" fontId="5" fillId="5" borderId="0" xfId="0" applyFont="1" applyFill="1" applyAlignment="1"/>
    <xf numFmtId="0" fontId="0" fillId="0" borderId="0" xfId="0" applyAlignment="1"/>
    <xf numFmtId="0" fontId="0" fillId="0" borderId="0" xfId="0" applyFont="1" applyAlignment="1"/>
    <xf numFmtId="0" fontId="5" fillId="0" borderId="0" xfId="0" applyFont="1" applyAlignment="1"/>
    <xf numFmtId="49" fontId="0" fillId="0" borderId="0" xfId="0" applyNumberFormat="1" applyFont="1" applyFill="1" applyAlignment="1"/>
    <xf numFmtId="49" fontId="0" fillId="0" borderId="0" xfId="0" applyNumberFormat="1" applyFont="1" applyAlignment="1"/>
    <xf numFmtId="0" fontId="0" fillId="0" borderId="0" xfId="0" applyNumberFormat="1" applyFont="1" applyAlignment="1"/>
    <xf numFmtId="0" fontId="0" fillId="0" borderId="0" xfId="0" quotePrefix="1" applyFont="1" applyAlignment="1"/>
    <xf numFmtId="0" fontId="0" fillId="0" borderId="0" xfId="0" applyFill="1" applyAlignment="1"/>
    <xf numFmtId="0" fontId="5" fillId="0" borderId="0" xfId="0" applyFont="1" applyFill="1" applyAlignment="1"/>
    <xf numFmtId="0" fontId="0" fillId="0" borderId="0" xfId="0" applyFont="1" applyFill="1" applyAlignment="1"/>
    <xf numFmtId="0" fontId="3" fillId="0" borderId="0" xfId="0" applyFont="1" applyFill="1"/>
    <xf numFmtId="49" fontId="9" fillId="0" borderId="0" xfId="0" applyNumberFormat="1" applyFont="1" applyFill="1" applyAlignment="1"/>
    <xf numFmtId="0" fontId="9" fillId="0" borderId="0" xfId="0" applyFont="1" applyFill="1" applyAlignment="1"/>
    <xf numFmtId="0" fontId="9" fillId="0" borderId="0" xfId="0" applyFont="1" applyFill="1"/>
    <xf numFmtId="49" fontId="1" fillId="2" borderId="0" xfId="0" applyNumberFormat="1" applyFont="1" applyFill="1" applyAlignment="1">
      <alignment horizontal="left"/>
    </xf>
    <xf numFmtId="0" fontId="4" fillId="3" borderId="3" xfId="0" applyFont="1" applyFill="1" applyBorder="1" applyAlignment="1">
      <alignment vertical="top" wrapText="1"/>
    </xf>
    <xf numFmtId="0" fontId="0" fillId="0" borderId="0" xfId="0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M100"/>
  <sheetViews>
    <sheetView tabSelected="1" topLeftCell="A10" workbookViewId="0">
      <selection activeCell="G32" sqref="G32"/>
    </sheetView>
  </sheetViews>
  <sheetFormatPr baseColWidth="10" defaultColWidth="11.5703125" defaultRowHeight="12.75" x14ac:dyDescent="0.2"/>
  <cols>
    <col min="1" max="1" width="29.5703125" style="1" bestFit="1" customWidth="1"/>
    <col min="2" max="2" width="21.28515625" style="1" bestFit="1" customWidth="1"/>
    <col min="3" max="3" width="18.85546875" style="1" bestFit="1" customWidth="1"/>
    <col min="4" max="4" width="18" style="1" bestFit="1" customWidth="1"/>
    <col min="5" max="5" width="31.140625" style="1" bestFit="1" customWidth="1"/>
    <col min="6" max="6" width="6" style="2" bestFit="1" customWidth="1"/>
    <col min="7" max="7" width="18.5703125" style="2" bestFit="1" customWidth="1"/>
    <col min="8" max="8" width="1.85546875" style="2" customWidth="1"/>
    <col min="9" max="9" width="5.42578125" style="2" bestFit="1" customWidth="1"/>
    <col min="10" max="10" width="38.28515625" style="2" bestFit="1" customWidth="1"/>
    <col min="11" max="11" width="48.7109375" style="2" customWidth="1"/>
    <col min="12" max="12" width="47.5703125" style="2" customWidth="1"/>
    <col min="13" max="16384" width="11.5703125" style="2"/>
  </cols>
  <sheetData>
    <row r="1" spans="1:12" s="3" customFormat="1" ht="20.25" x14ac:dyDescent="0.3">
      <c r="A1" s="36" t="s">
        <v>36</v>
      </c>
      <c r="B1" s="36"/>
      <c r="C1" s="36"/>
      <c r="D1" s="36"/>
      <c r="E1" s="36"/>
      <c r="F1" s="36"/>
      <c r="K1" s="13"/>
    </row>
    <row r="2" spans="1:12" s="3" customFormat="1" ht="20.25" x14ac:dyDescent="0.3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3" t="s">
        <v>13</v>
      </c>
      <c r="G2" s="3" t="s">
        <v>5</v>
      </c>
      <c r="H2" s="3" t="s">
        <v>6</v>
      </c>
      <c r="I2" s="3" t="s">
        <v>14</v>
      </c>
      <c r="J2" s="3" t="s">
        <v>15</v>
      </c>
      <c r="K2" s="12" t="s">
        <v>17</v>
      </c>
      <c r="L2" s="12" t="s">
        <v>16</v>
      </c>
    </row>
    <row r="3" spans="1:12" s="11" customFormat="1" ht="14.25" x14ac:dyDescent="0.2">
      <c r="A3" s="19" t="s">
        <v>22</v>
      </c>
      <c r="B3" s="19"/>
      <c r="C3" s="19"/>
      <c r="D3" s="19"/>
      <c r="E3" s="19"/>
      <c r="F3" s="20">
        <f>SUM(F4:F11)</f>
        <v>20</v>
      </c>
      <c r="G3" s="20"/>
      <c r="H3" s="20"/>
      <c r="I3" s="20"/>
      <c r="J3" s="21" t="str">
        <f>CONCATENATE(E3,IF(ISBLANK(E3),""," = "),A3)</f>
        <v>Resistor (5%, 50 V, 0.1 W, 0603)</v>
      </c>
      <c r="K3" s="20"/>
    </row>
    <row r="4" spans="1:12" ht="14.25" x14ac:dyDescent="0.2">
      <c r="A4" t="s">
        <v>45</v>
      </c>
      <c r="B4" s="29" t="s">
        <v>18</v>
      </c>
      <c r="C4" s="14" t="s">
        <v>104</v>
      </c>
      <c r="D4" s="29" t="s">
        <v>21</v>
      </c>
      <c r="E4" t="s">
        <v>37</v>
      </c>
      <c r="F4">
        <v>1</v>
      </c>
      <c r="G4" s="15">
        <v>2447743</v>
      </c>
      <c r="J4" s="30" t="str">
        <f t="shared" ref="J4:J7" si="0">CONCATENATE(E4,IF(ISBLANK(E4),""," = "),A4)</f>
        <v>R20 = 0 Ω</v>
      </c>
    </row>
    <row r="5" spans="1:12" s="15" customFormat="1" ht="14.25" x14ac:dyDescent="0.2">
      <c r="A5" t="s">
        <v>44</v>
      </c>
      <c r="B5" s="29" t="s">
        <v>18</v>
      </c>
      <c r="C5" s="31" t="s">
        <v>103</v>
      </c>
      <c r="D5" s="29" t="s">
        <v>21</v>
      </c>
      <c r="E5" t="s">
        <v>38</v>
      </c>
      <c r="F5">
        <v>2</v>
      </c>
      <c r="G5" s="29">
        <v>2447316</v>
      </c>
      <c r="H5" s="31"/>
      <c r="I5" s="31"/>
      <c r="J5" s="30" t="str">
        <f t="shared" si="0"/>
        <v>R1, R2 = 27 Ω</v>
      </c>
      <c r="K5" s="23"/>
      <c r="L5" s="16"/>
    </row>
    <row r="6" spans="1:12" s="15" customFormat="1" ht="14.25" x14ac:dyDescent="0.2">
      <c r="A6" t="s">
        <v>43</v>
      </c>
      <c r="B6" s="29" t="s">
        <v>18</v>
      </c>
      <c r="C6" s="31" t="s">
        <v>100</v>
      </c>
      <c r="D6" s="29" t="s">
        <v>21</v>
      </c>
      <c r="E6" t="s">
        <v>39</v>
      </c>
      <c r="F6">
        <v>4</v>
      </c>
      <c r="G6" s="29">
        <v>2447374</v>
      </c>
      <c r="H6" s="31"/>
      <c r="I6" s="31"/>
      <c r="J6" s="30" t="str">
        <f t="shared" si="0"/>
        <v>R11, R13, R21, R22 = 470 Ω</v>
      </c>
      <c r="K6" s="23"/>
      <c r="L6" s="16"/>
    </row>
    <row r="7" spans="1:12" s="15" customFormat="1" ht="14.25" x14ac:dyDescent="0.2">
      <c r="A7" t="s">
        <v>42</v>
      </c>
      <c r="B7" s="29" t="s">
        <v>18</v>
      </c>
      <c r="C7" s="31" t="s">
        <v>99</v>
      </c>
      <c r="D7" s="29" t="s">
        <v>21</v>
      </c>
      <c r="E7" t="s">
        <v>40</v>
      </c>
      <c r="F7">
        <v>4</v>
      </c>
      <c r="G7" s="29">
        <v>2447272</v>
      </c>
      <c r="H7" s="31"/>
      <c r="I7" s="31"/>
      <c r="J7" s="30" t="str">
        <f t="shared" si="0"/>
        <v>R3, R4, R5, R6 = 1 kΩ</v>
      </c>
      <c r="K7" s="23"/>
      <c r="L7" s="16"/>
    </row>
    <row r="8" spans="1:12" s="15" customFormat="1" ht="14.25" x14ac:dyDescent="0.2">
      <c r="A8" s="29" t="s">
        <v>28</v>
      </c>
      <c r="B8" s="29" t="s">
        <v>18</v>
      </c>
      <c r="C8" s="31" t="s">
        <v>29</v>
      </c>
      <c r="D8" s="29" t="s">
        <v>21</v>
      </c>
      <c r="E8" t="s">
        <v>41</v>
      </c>
      <c r="F8">
        <v>7</v>
      </c>
      <c r="G8" s="29">
        <v>2447230</v>
      </c>
      <c r="H8" s="31"/>
      <c r="I8" s="31"/>
      <c r="J8" s="30" t="str">
        <f>CONCATENATE(E8,IF(ISBLANK(E8),""," = "),A8)</f>
        <v>R7, R8, R9, R10, R17, R18, R19 = 10 kΩ</v>
      </c>
      <c r="K8" s="23"/>
      <c r="L8" s="16"/>
    </row>
    <row r="9" spans="1:12" s="15" customFormat="1" ht="14.25" x14ac:dyDescent="0.2">
      <c r="A9" s="29" t="s">
        <v>46</v>
      </c>
      <c r="B9" s="29" t="s">
        <v>18</v>
      </c>
      <c r="C9" s="31" t="s">
        <v>101</v>
      </c>
      <c r="D9" s="29" t="s">
        <v>21</v>
      </c>
      <c r="E9" t="s">
        <v>48</v>
      </c>
      <c r="F9">
        <v>1</v>
      </c>
      <c r="G9" s="29">
        <v>2447226</v>
      </c>
      <c r="H9" s="31"/>
      <c r="I9" s="31"/>
      <c r="J9" s="30" t="str">
        <f t="shared" ref="J9:J10" si="1">CONCATENATE(E9,IF(ISBLANK(E9),""," = "),A9)</f>
        <v>R16 = 100 kΩ</v>
      </c>
      <c r="K9" s="23"/>
      <c r="L9" s="16"/>
    </row>
    <row r="10" spans="1:12" s="15" customFormat="1" ht="14.25" x14ac:dyDescent="0.2">
      <c r="A10" s="29" t="s">
        <v>47</v>
      </c>
      <c r="B10" s="29" t="s">
        <v>18</v>
      </c>
      <c r="C10" s="31" t="s">
        <v>102</v>
      </c>
      <c r="D10" s="29" t="s">
        <v>21</v>
      </c>
      <c r="E10" t="s">
        <v>49</v>
      </c>
      <c r="F10" s="23">
        <v>1</v>
      </c>
      <c r="G10" s="22">
        <v>2447297</v>
      </c>
      <c r="H10" s="31"/>
      <c r="I10" s="31"/>
      <c r="J10" s="30" t="str">
        <f t="shared" si="1"/>
        <v>R15 = 220 kΩ</v>
      </c>
      <c r="K10" s="23"/>
      <c r="L10" s="16"/>
    </row>
    <row r="11" spans="1:12" s="15" customFormat="1" x14ac:dyDescent="0.2"/>
    <row r="12" spans="1:12" s="18" customFormat="1" ht="14.25" x14ac:dyDescent="0.2">
      <c r="A12" s="19" t="s">
        <v>26</v>
      </c>
      <c r="B12" s="19"/>
      <c r="C12" s="19"/>
      <c r="D12" s="19"/>
      <c r="E12" s="19"/>
      <c r="F12" s="20">
        <f>SUM(F13:F17)</f>
        <v>8</v>
      </c>
      <c r="G12" s="20"/>
      <c r="H12" s="20"/>
      <c r="I12" s="20"/>
      <c r="J12" s="21" t="str">
        <f>CONCATENATE(E12,IF(ISBLANK(E12),""," = "),A12)</f>
        <v>Capacitor (0603)</v>
      </c>
      <c r="K12" s="20"/>
      <c r="L12" s="11"/>
    </row>
    <row r="13" spans="1:12" ht="14.25" x14ac:dyDescent="0.2">
      <c r="A13" t="s">
        <v>54</v>
      </c>
      <c r="B13" s="26" t="s">
        <v>18</v>
      </c>
      <c r="C13" s="14" t="s">
        <v>105</v>
      </c>
      <c r="D13" s="22" t="s">
        <v>20</v>
      </c>
      <c r="E13" t="s">
        <v>30</v>
      </c>
      <c r="F13">
        <v>2</v>
      </c>
      <c r="G13" s="15">
        <v>1759062</v>
      </c>
      <c r="J13" s="24" t="str">
        <f>CONCATENATE(E13,IF(ISBLANK(E13),""," = "),A13)</f>
        <v>C1, C2 = 47 pF</v>
      </c>
    </row>
    <row r="14" spans="1:12" s="15" customFormat="1" ht="14.25" customHeight="1" x14ac:dyDescent="0.2">
      <c r="A14" s="25" t="s">
        <v>27</v>
      </c>
      <c r="B14" s="26" t="s">
        <v>18</v>
      </c>
      <c r="C14" s="22" t="s">
        <v>23</v>
      </c>
      <c r="D14" s="22" t="s">
        <v>20</v>
      </c>
      <c r="E14" t="s">
        <v>50</v>
      </c>
      <c r="F14">
        <v>2</v>
      </c>
      <c r="G14" s="22">
        <v>1759122</v>
      </c>
      <c r="H14" s="23"/>
      <c r="I14" s="23"/>
      <c r="J14" s="24" t="str">
        <f>CONCATENATE(E14,IF(ISBLANK(E14),""," = "),A14)</f>
        <v>C3, C4 = 100 nF</v>
      </c>
      <c r="K14" s="23"/>
      <c r="L14" s="16"/>
    </row>
    <row r="15" spans="1:12" ht="14.25" x14ac:dyDescent="0.2">
      <c r="A15" t="s">
        <v>55</v>
      </c>
      <c r="B15" s="26" t="s">
        <v>18</v>
      </c>
      <c r="C15" s="14" t="s">
        <v>106</v>
      </c>
      <c r="D15" s="22" t="s">
        <v>20</v>
      </c>
      <c r="E15" t="s">
        <v>51</v>
      </c>
      <c r="F15">
        <v>1</v>
      </c>
      <c r="G15" s="15">
        <v>2320814</v>
      </c>
      <c r="J15" s="24" t="str">
        <f t="shared" ref="J15:J16" si="2">CONCATENATE(E15,IF(ISBLANK(E15),""," = "),A15)</f>
        <v>C6 = 1 µF</v>
      </c>
    </row>
    <row r="16" spans="1:12" s="15" customFormat="1" ht="14.25" customHeight="1" x14ac:dyDescent="0.2">
      <c r="A16" t="s">
        <v>56</v>
      </c>
      <c r="B16" s="14" t="s">
        <v>57</v>
      </c>
      <c r="C16" s="14" t="s">
        <v>58</v>
      </c>
      <c r="D16" t="s">
        <v>53</v>
      </c>
      <c r="E16" t="s">
        <v>52</v>
      </c>
      <c r="F16">
        <v>3</v>
      </c>
      <c r="G16" s="15">
        <v>1432339</v>
      </c>
      <c r="I16" s="15" t="s">
        <v>59</v>
      </c>
      <c r="J16" s="24" t="str">
        <f t="shared" si="2"/>
        <v>C5, C7, C9 = 10 µF 16 V</v>
      </c>
      <c r="K16" s="23"/>
      <c r="L16" s="16"/>
    </row>
    <row r="17" spans="1:13" s="15" customFormat="1" ht="14.25" x14ac:dyDescent="0.2">
      <c r="A17" s="25"/>
      <c r="B17" s="26"/>
      <c r="C17" s="22"/>
      <c r="D17" s="26"/>
      <c r="E17" s="26"/>
      <c r="F17" s="23"/>
      <c r="G17" s="22"/>
      <c r="H17" s="23"/>
      <c r="I17" s="23"/>
      <c r="J17" s="24" t="str">
        <f t="shared" ref="J17" si="3">CONCATENATE(E17,IF(ISBLANK(E17),""," = "),A17)</f>
        <v/>
      </c>
      <c r="K17" s="23"/>
      <c r="L17" s="16"/>
    </row>
    <row r="18" spans="1:13" s="11" customFormat="1" ht="14.25" x14ac:dyDescent="0.2">
      <c r="A18" s="19" t="s">
        <v>7</v>
      </c>
      <c r="B18" s="19"/>
      <c r="C18" s="19"/>
      <c r="D18" s="19"/>
      <c r="E18" s="19"/>
      <c r="F18" s="20">
        <f>SUM(F19:F27)</f>
        <v>9</v>
      </c>
      <c r="G18" s="20"/>
      <c r="H18" s="20"/>
      <c r="I18" s="20"/>
      <c r="J18" s="21" t="str">
        <f>CONCATENATE(E18,IF(ISBLANK(E18),""," = "),A18)</f>
        <v>Semiconductor</v>
      </c>
      <c r="K18" s="20"/>
    </row>
    <row r="19" spans="1:13" s="15" customFormat="1" ht="14.25" x14ac:dyDescent="0.2">
      <c r="A19" t="s">
        <v>62</v>
      </c>
      <c r="B19" s="14" t="s">
        <v>33</v>
      </c>
      <c r="C19" t="s">
        <v>89</v>
      </c>
      <c r="D19" t="s">
        <v>70</v>
      </c>
      <c r="E19" t="s">
        <v>71</v>
      </c>
      <c r="F19">
        <v>1</v>
      </c>
      <c r="G19" s="15">
        <v>2101838</v>
      </c>
      <c r="I19" s="15" t="s">
        <v>80</v>
      </c>
      <c r="J19" s="24" t="str">
        <f t="shared" ref="J19:J67" si="4">CONCATENATE(E19,IF(ISBLANK(E19),""," = "),A19)</f>
        <v>D1 = MBRS540</v>
      </c>
      <c r="K19" s="23"/>
    </row>
    <row r="20" spans="1:13" s="15" customFormat="1" ht="14.25" x14ac:dyDescent="0.2">
      <c r="A20" t="s">
        <v>63</v>
      </c>
      <c r="B20" s="26" t="s">
        <v>82</v>
      </c>
      <c r="C20" s="23" t="s">
        <v>63</v>
      </c>
      <c r="D20" t="s">
        <v>72</v>
      </c>
      <c r="E20" t="s">
        <v>73</v>
      </c>
      <c r="F20">
        <v>1</v>
      </c>
      <c r="G20" s="27">
        <v>2164896</v>
      </c>
      <c r="H20" s="23"/>
      <c r="I20" s="23"/>
      <c r="J20" s="24" t="str">
        <f t="shared" si="4"/>
        <v>IC4 = 74LVC1T45GW</v>
      </c>
      <c r="K20" s="23"/>
    </row>
    <row r="21" spans="1:13" s="15" customFormat="1" ht="14.25" x14ac:dyDescent="0.2">
      <c r="A21" t="s">
        <v>64</v>
      </c>
      <c r="B21" s="26" t="s">
        <v>107</v>
      </c>
      <c r="C21" t="s">
        <v>64</v>
      </c>
      <c r="D21" t="s">
        <v>74</v>
      </c>
      <c r="E21" t="s">
        <v>25</v>
      </c>
      <c r="F21">
        <v>1</v>
      </c>
      <c r="G21" s="27">
        <v>2081328</v>
      </c>
      <c r="H21" s="23"/>
      <c r="I21" s="23"/>
      <c r="J21" s="24" t="str">
        <f t="shared" si="4"/>
        <v>IC1 = FT231XS</v>
      </c>
      <c r="K21" s="23"/>
    </row>
    <row r="22" spans="1:13" s="15" customFormat="1" ht="14.25" x14ac:dyDescent="0.2">
      <c r="A22" t="s">
        <v>65</v>
      </c>
      <c r="B22" s="26" t="s">
        <v>109</v>
      </c>
      <c r="C22" s="23" t="s">
        <v>108</v>
      </c>
      <c r="D22" t="s">
        <v>75</v>
      </c>
      <c r="E22" t="s">
        <v>32</v>
      </c>
      <c r="F22">
        <v>1</v>
      </c>
      <c r="G22" s="27">
        <v>1467776</v>
      </c>
      <c r="H22" s="23"/>
      <c r="I22" s="23"/>
      <c r="J22" s="24" t="str">
        <f t="shared" si="4"/>
        <v>IC2 = LD1117AS33</v>
      </c>
      <c r="K22" s="23"/>
    </row>
    <row r="23" spans="1:13" s="15" customFormat="1" ht="14.25" x14ac:dyDescent="0.2">
      <c r="A23" t="s">
        <v>66</v>
      </c>
      <c r="B23" s="26" t="s">
        <v>110</v>
      </c>
      <c r="C23" s="23" t="s">
        <v>112</v>
      </c>
      <c r="D23" t="s">
        <v>76</v>
      </c>
      <c r="E23" t="s">
        <v>35</v>
      </c>
      <c r="F23">
        <v>1</v>
      </c>
      <c r="G23" s="27">
        <v>1850741</v>
      </c>
      <c r="H23" s="23"/>
      <c r="I23" s="23"/>
      <c r="J23" s="24" t="str">
        <f t="shared" si="4"/>
        <v>LED1 = LED, blue</v>
      </c>
      <c r="K23" s="23"/>
    </row>
    <row r="24" spans="1:13" s="15" customFormat="1" ht="14.25" x14ac:dyDescent="0.2">
      <c r="A24" t="s">
        <v>67</v>
      </c>
      <c r="B24" s="26" t="s">
        <v>110</v>
      </c>
      <c r="C24" s="23" t="s">
        <v>111</v>
      </c>
      <c r="D24" t="s">
        <v>76</v>
      </c>
      <c r="E24" t="s">
        <v>77</v>
      </c>
      <c r="F24">
        <v>1</v>
      </c>
      <c r="G24" s="27">
        <v>2125692</v>
      </c>
      <c r="H24" s="23"/>
      <c r="I24" s="23"/>
      <c r="J24" s="24" t="str">
        <f t="shared" si="4"/>
        <v>LED2 = LED, yellow</v>
      </c>
      <c r="K24" s="23"/>
    </row>
    <row r="25" spans="1:13" s="15" customFormat="1" ht="14.25" x14ac:dyDescent="0.2">
      <c r="A25" t="s">
        <v>68</v>
      </c>
      <c r="B25" s="26" t="s">
        <v>110</v>
      </c>
      <c r="C25" s="26" t="s">
        <v>113</v>
      </c>
      <c r="D25" t="s">
        <v>76</v>
      </c>
      <c r="E25" t="s">
        <v>78</v>
      </c>
      <c r="F25">
        <v>1</v>
      </c>
      <c r="G25" s="23">
        <v>1465988</v>
      </c>
      <c r="H25" s="23"/>
      <c r="I25" s="23"/>
      <c r="J25" s="24" t="str">
        <f t="shared" si="4"/>
        <v>LED3 = LED, red</v>
      </c>
      <c r="K25" s="23"/>
    </row>
    <row r="26" spans="1:13" s="15" customFormat="1" ht="14.25" x14ac:dyDescent="0.2">
      <c r="A26" t="s">
        <v>69</v>
      </c>
      <c r="B26" s="14" t="s">
        <v>82</v>
      </c>
      <c r="C26" t="s">
        <v>83</v>
      </c>
      <c r="D26" t="s">
        <v>34</v>
      </c>
      <c r="E26" t="s">
        <v>79</v>
      </c>
      <c r="F26">
        <v>2</v>
      </c>
      <c r="G26">
        <v>1081235</v>
      </c>
      <c r="I26" s="15" t="s">
        <v>81</v>
      </c>
      <c r="J26" s="24" t="str">
        <f t="shared" si="4"/>
        <v>T1, T2 = BC847C</v>
      </c>
      <c r="K26" s="23"/>
    </row>
    <row r="27" spans="1:13" s="15" customFormat="1" ht="14.25" x14ac:dyDescent="0.2">
      <c r="A27" s="22"/>
      <c r="B27" s="22"/>
      <c r="C27" s="26"/>
      <c r="D27" s="22"/>
      <c r="E27" s="29"/>
      <c r="F27" s="23"/>
      <c r="G27" s="23"/>
      <c r="H27" s="23"/>
      <c r="I27" s="23"/>
      <c r="J27" s="24"/>
      <c r="K27" s="23"/>
    </row>
    <row r="28" spans="1:13" s="11" customFormat="1" ht="14.25" x14ac:dyDescent="0.2">
      <c r="A28" s="19" t="s">
        <v>8</v>
      </c>
      <c r="B28" s="19"/>
      <c r="C28" s="19"/>
      <c r="D28" s="19"/>
      <c r="E28" s="19"/>
      <c r="F28" s="20">
        <f>SUM(F29:F34)</f>
        <v>6</v>
      </c>
      <c r="G28" s="20"/>
      <c r="H28" s="20"/>
      <c r="I28" s="20"/>
      <c r="J28" s="21" t="str">
        <f t="shared" si="4"/>
        <v>Misc.</v>
      </c>
      <c r="K28" s="20"/>
    </row>
    <row r="29" spans="1:13" s="32" customFormat="1" ht="14.25" x14ac:dyDescent="0.2">
      <c r="A29" s="23" t="s">
        <v>90</v>
      </c>
      <c r="B29" s="33" t="s">
        <v>115</v>
      </c>
      <c r="C29" s="33" t="s">
        <v>114</v>
      </c>
      <c r="D29" t="s">
        <v>92</v>
      </c>
      <c r="E29" s="33" t="s">
        <v>91</v>
      </c>
      <c r="F29" s="34">
        <v>1</v>
      </c>
      <c r="G29" s="34">
        <v>1022248</v>
      </c>
      <c r="H29" s="34"/>
      <c r="I29" s="34"/>
      <c r="J29" s="24" t="str">
        <f t="shared" si="4"/>
        <v>K2 = Pin header, 1x3, 0.1" pitch</v>
      </c>
      <c r="K29" s="34"/>
      <c r="L29" s="35"/>
      <c r="M29" s="35"/>
    </row>
    <row r="30" spans="1:13" s="15" customFormat="1" ht="14.25" x14ac:dyDescent="0.2">
      <c r="A30" s="25" t="s">
        <v>84</v>
      </c>
      <c r="B30" s="26" t="s">
        <v>85</v>
      </c>
      <c r="C30" s="26" t="s">
        <v>86</v>
      </c>
      <c r="D30" s="26" t="s">
        <v>87</v>
      </c>
      <c r="E30" s="26" t="s">
        <v>31</v>
      </c>
      <c r="F30" s="23">
        <v>1</v>
      </c>
      <c r="G30" s="38">
        <v>1568026</v>
      </c>
      <c r="H30" s="23"/>
      <c r="I30" s="31" t="s">
        <v>88</v>
      </c>
      <c r="J30" s="24" t="str">
        <f t="shared" si="4"/>
        <v>K1 = Micro USB type B receptacle, bottom mount</v>
      </c>
      <c r="K30" s="23"/>
    </row>
    <row r="31" spans="1:13" s="15" customFormat="1" ht="14.25" x14ac:dyDescent="0.2">
      <c r="A31" s="22" t="s">
        <v>95</v>
      </c>
      <c r="B31" s="22" t="s">
        <v>18</v>
      </c>
      <c r="C31" s="23" t="s">
        <v>96</v>
      </c>
      <c r="D31" s="22" t="s">
        <v>97</v>
      </c>
      <c r="E31" t="s">
        <v>93</v>
      </c>
      <c r="F31" s="23">
        <v>2</v>
      </c>
      <c r="G31" s="23">
        <v>9471880</v>
      </c>
      <c r="H31" s="23"/>
      <c r="I31" s="31"/>
      <c r="J31" s="24" t="str">
        <f t="shared" si="4"/>
        <v>S1, S2 = Tactile switch</v>
      </c>
      <c r="K31" s="23"/>
    </row>
    <row r="32" spans="1:13" s="15" customFormat="1" ht="14.25" x14ac:dyDescent="0.2">
      <c r="A32" t="s">
        <v>98</v>
      </c>
      <c r="B32" s="26" t="s">
        <v>116</v>
      </c>
      <c r="C32" s="26"/>
      <c r="D32" s="26"/>
      <c r="E32" t="s">
        <v>94</v>
      </c>
      <c r="F32" s="23">
        <v>1</v>
      </c>
      <c r="G32" s="38"/>
      <c r="H32" s="23"/>
      <c r="I32" s="31"/>
      <c r="J32" s="24" t="str">
        <f t="shared" si="4"/>
        <v>MOD1 = ESP-12F</v>
      </c>
      <c r="K32" s="23"/>
    </row>
    <row r="33" spans="1:12" s="15" customFormat="1" ht="14.25" x14ac:dyDescent="0.2">
      <c r="A33" s="22"/>
      <c r="B33" s="22"/>
      <c r="C33" s="28"/>
      <c r="D33" s="22"/>
      <c r="E33" s="22"/>
      <c r="F33" s="23"/>
      <c r="G33" s="23"/>
      <c r="H33" s="23"/>
      <c r="I33" s="23"/>
      <c r="J33" s="24" t="str">
        <f t="shared" si="4"/>
        <v/>
      </c>
      <c r="K33" s="23"/>
    </row>
    <row r="34" spans="1:12" ht="14.25" x14ac:dyDescent="0.2">
      <c r="A34" s="23" t="s">
        <v>60</v>
      </c>
      <c r="B34" s="26" t="s">
        <v>19</v>
      </c>
      <c r="C34" s="26" t="s">
        <v>61</v>
      </c>
      <c r="D34" s="26" t="s">
        <v>24</v>
      </c>
      <c r="E34" s="26"/>
      <c r="F34" s="23">
        <v>1</v>
      </c>
      <c r="G34" s="26" t="s">
        <v>24</v>
      </c>
      <c r="H34" s="23"/>
      <c r="I34" s="23"/>
      <c r="J34" s="24" t="str">
        <f t="shared" si="4"/>
        <v>PCB 160112-1 v1.0</v>
      </c>
      <c r="K34" s="23"/>
      <c r="L34" s="15"/>
    </row>
    <row r="35" spans="1:12" ht="14.25" x14ac:dyDescent="0.2">
      <c r="A35"/>
      <c r="B35"/>
      <c r="C35" s="2"/>
      <c r="D35"/>
      <c r="E35" s="2"/>
      <c r="F35" s="15"/>
      <c r="G35" s="15"/>
      <c r="H35" s="15"/>
      <c r="I35" s="15"/>
      <c r="J35" s="17"/>
      <c r="K35" s="15"/>
      <c r="L35" s="15"/>
    </row>
    <row r="36" spans="1:12" ht="14.25" x14ac:dyDescent="0.2">
      <c r="A36" s="15"/>
      <c r="B36" s="14"/>
      <c r="C36" s="14"/>
      <c r="D36" s="14"/>
      <c r="E36" s="14"/>
      <c r="F36" s="15"/>
      <c r="G36" s="15"/>
      <c r="H36" s="15"/>
      <c r="I36" s="15"/>
      <c r="J36" s="17" t="str">
        <f>CONCATENATE(E36,IF(ISBLANK(E36),""," = "),A36)</f>
        <v/>
      </c>
      <c r="K36" s="15"/>
      <c r="L36" s="15"/>
    </row>
    <row r="37" spans="1:12" ht="14.25" x14ac:dyDescent="0.2">
      <c r="A37"/>
      <c r="B37"/>
      <c r="C37" s="2"/>
      <c r="D37" s="2"/>
      <c r="E37"/>
      <c r="F37" s="15"/>
      <c r="G37" s="15"/>
      <c r="H37" s="15"/>
      <c r="I37" s="15"/>
      <c r="J37" s="17"/>
      <c r="K37" s="15"/>
      <c r="L37" s="15"/>
    </row>
    <row r="38" spans="1:12" ht="14.25" x14ac:dyDescent="0.2">
      <c r="A38" s="14"/>
      <c r="B38" s="2"/>
      <c r="C38" s="2"/>
      <c r="D38" s="2"/>
      <c r="E38" s="2"/>
      <c r="F38" s="15"/>
      <c r="G38" s="15"/>
      <c r="H38" s="15"/>
      <c r="I38" s="15"/>
      <c r="J38" s="16"/>
      <c r="K38" s="15"/>
      <c r="L38" s="15"/>
    </row>
    <row r="39" spans="1:12" ht="14.25" x14ac:dyDescent="0.2">
      <c r="A39" s="14"/>
      <c r="B39"/>
      <c r="C39" s="2"/>
      <c r="D39" s="2"/>
      <c r="E39"/>
      <c r="F39" s="15"/>
      <c r="G39" s="15"/>
      <c r="H39" s="15"/>
      <c r="I39" s="15"/>
      <c r="J39" s="16"/>
      <c r="K39" s="15"/>
      <c r="L39" s="15"/>
    </row>
    <row r="40" spans="1:12" ht="14.25" x14ac:dyDescent="0.2">
      <c r="A40" s="15"/>
      <c r="B40" s="14"/>
      <c r="C40" s="14"/>
      <c r="D40" s="14"/>
      <c r="E40" s="14"/>
      <c r="F40" s="15"/>
      <c r="G40" s="15"/>
      <c r="H40" s="15"/>
      <c r="I40" s="15"/>
      <c r="J40" s="16" t="str">
        <f t="shared" si="4"/>
        <v/>
      </c>
      <c r="K40" s="15"/>
      <c r="L40" s="15"/>
    </row>
    <row r="41" spans="1:12" ht="14.25" x14ac:dyDescent="0.2">
      <c r="A41" s="14"/>
      <c r="B41" s="14"/>
      <c r="C41" s="14"/>
      <c r="D41" s="14"/>
      <c r="E41" s="14"/>
      <c r="F41" s="15"/>
      <c r="G41" s="15"/>
      <c r="H41" s="15"/>
      <c r="I41" s="15"/>
      <c r="J41" s="16" t="str">
        <f t="shared" si="4"/>
        <v/>
      </c>
      <c r="K41" s="15"/>
      <c r="L41" s="15"/>
    </row>
    <row r="42" spans="1:12" ht="14.25" x14ac:dyDescent="0.2">
      <c r="A42" s="14"/>
      <c r="B42" s="14"/>
      <c r="C42" s="14"/>
      <c r="D42" s="14"/>
      <c r="E42" s="14"/>
      <c r="F42" s="15"/>
      <c r="G42" s="15"/>
      <c r="H42" s="15"/>
      <c r="I42" s="15"/>
      <c r="J42" s="16" t="str">
        <f t="shared" si="4"/>
        <v/>
      </c>
      <c r="K42" s="15"/>
      <c r="L42" s="15"/>
    </row>
    <row r="43" spans="1:12" ht="14.25" x14ac:dyDescent="0.2">
      <c r="A43" s="14"/>
      <c r="B43" s="14"/>
      <c r="C43" s="14"/>
      <c r="D43" s="14"/>
      <c r="E43" s="14"/>
      <c r="F43" s="15"/>
      <c r="G43" s="15"/>
      <c r="H43" s="15"/>
      <c r="I43" s="15"/>
      <c r="J43" s="16" t="str">
        <f t="shared" si="4"/>
        <v/>
      </c>
      <c r="K43" s="15"/>
      <c r="L43" s="15"/>
    </row>
    <row r="44" spans="1:12" ht="14.25" x14ac:dyDescent="0.2">
      <c r="A44" s="14"/>
      <c r="B44" s="14"/>
      <c r="C44" s="14"/>
      <c r="D44" s="14"/>
      <c r="E44" s="14"/>
      <c r="F44" s="15"/>
      <c r="G44" s="15"/>
      <c r="H44" s="15"/>
      <c r="I44" s="15"/>
      <c r="J44" s="16" t="str">
        <f t="shared" si="4"/>
        <v/>
      </c>
      <c r="K44" s="15"/>
      <c r="L44" s="15"/>
    </row>
    <row r="45" spans="1:12" ht="14.25" x14ac:dyDescent="0.2">
      <c r="A45" s="14"/>
      <c r="B45" s="14"/>
      <c r="C45" s="14"/>
      <c r="D45" s="14"/>
      <c r="E45" s="14"/>
      <c r="F45" s="15"/>
      <c r="G45" s="15"/>
      <c r="H45" s="15"/>
      <c r="I45" s="15"/>
      <c r="J45" s="16" t="str">
        <f t="shared" si="4"/>
        <v/>
      </c>
      <c r="K45" s="15"/>
      <c r="L45" s="15"/>
    </row>
    <row r="46" spans="1:12" ht="14.25" x14ac:dyDescent="0.2">
      <c r="A46" s="14"/>
      <c r="B46" s="14"/>
      <c r="C46" s="14"/>
      <c r="D46" s="14"/>
      <c r="E46" s="14"/>
      <c r="F46" s="15"/>
      <c r="G46" s="15"/>
      <c r="H46" s="15"/>
      <c r="I46" s="15"/>
      <c r="J46" s="16" t="str">
        <f t="shared" si="4"/>
        <v/>
      </c>
      <c r="K46" s="15"/>
      <c r="L46" s="15"/>
    </row>
    <row r="47" spans="1:12" ht="14.25" x14ac:dyDescent="0.2">
      <c r="A47" s="14"/>
      <c r="B47" s="14"/>
      <c r="C47" s="14"/>
      <c r="D47" s="14"/>
      <c r="E47" s="14"/>
      <c r="F47" s="15"/>
      <c r="G47" s="15"/>
      <c r="H47" s="15"/>
      <c r="I47" s="15"/>
      <c r="J47" s="16" t="str">
        <f t="shared" si="4"/>
        <v/>
      </c>
      <c r="K47" s="15"/>
      <c r="L47" s="15"/>
    </row>
    <row r="48" spans="1:12" ht="14.25" x14ac:dyDescent="0.2">
      <c r="A48" s="14"/>
      <c r="B48" s="14"/>
      <c r="C48" s="14"/>
      <c r="D48" s="14"/>
      <c r="E48" s="14"/>
      <c r="F48" s="15"/>
      <c r="G48" s="15"/>
      <c r="H48" s="15"/>
      <c r="I48" s="15"/>
      <c r="J48" s="16" t="str">
        <f t="shared" si="4"/>
        <v/>
      </c>
      <c r="K48" s="15"/>
      <c r="L48" s="15"/>
    </row>
    <row r="49" spans="1:12" ht="14.25" x14ac:dyDescent="0.2">
      <c r="A49" s="14"/>
      <c r="B49" s="14"/>
      <c r="C49" s="14"/>
      <c r="D49" s="14"/>
      <c r="E49" s="14"/>
      <c r="F49" s="15"/>
      <c r="G49" s="15"/>
      <c r="H49" s="15"/>
      <c r="I49" s="15"/>
      <c r="J49" s="16" t="str">
        <f t="shared" si="4"/>
        <v/>
      </c>
      <c r="K49" s="15"/>
      <c r="L49" s="15"/>
    </row>
    <row r="50" spans="1:12" ht="14.25" x14ac:dyDescent="0.2">
      <c r="A50" s="14"/>
      <c r="B50" s="14"/>
      <c r="C50" s="14"/>
      <c r="D50" s="14"/>
      <c r="E50" s="14"/>
      <c r="F50" s="15"/>
      <c r="G50" s="15"/>
      <c r="H50" s="15"/>
      <c r="I50" s="15"/>
      <c r="J50" s="16" t="str">
        <f t="shared" si="4"/>
        <v/>
      </c>
      <c r="K50" s="15"/>
      <c r="L50" s="15"/>
    </row>
    <row r="51" spans="1:12" ht="14.25" x14ac:dyDescent="0.2">
      <c r="A51" s="14"/>
      <c r="B51" s="14"/>
      <c r="C51" s="14"/>
      <c r="D51" s="14"/>
      <c r="E51" s="14"/>
      <c r="F51" s="15"/>
      <c r="G51" s="15"/>
      <c r="H51" s="15"/>
      <c r="I51" s="15"/>
      <c r="J51" s="16" t="str">
        <f t="shared" si="4"/>
        <v/>
      </c>
      <c r="K51" s="15"/>
      <c r="L51" s="15"/>
    </row>
    <row r="52" spans="1:12" ht="14.25" x14ac:dyDescent="0.2">
      <c r="A52" s="14"/>
      <c r="B52" s="14"/>
      <c r="C52" s="14"/>
      <c r="D52" s="14"/>
      <c r="E52" s="14"/>
      <c r="F52" s="15"/>
      <c r="G52" s="15"/>
      <c r="H52" s="15"/>
      <c r="I52" s="15"/>
      <c r="J52" s="16" t="str">
        <f t="shared" si="4"/>
        <v/>
      </c>
      <c r="K52" s="15"/>
      <c r="L52" s="15"/>
    </row>
    <row r="53" spans="1:12" ht="14.25" x14ac:dyDescent="0.2">
      <c r="A53" s="14"/>
      <c r="B53" s="14"/>
      <c r="C53" s="14"/>
      <c r="D53" s="14"/>
      <c r="E53" s="14"/>
      <c r="F53" s="15"/>
      <c r="G53" s="15"/>
      <c r="H53" s="15"/>
      <c r="I53" s="15"/>
      <c r="J53" s="16" t="str">
        <f t="shared" si="4"/>
        <v/>
      </c>
      <c r="K53" s="15"/>
      <c r="L53" s="15"/>
    </row>
    <row r="54" spans="1:12" ht="14.25" x14ac:dyDescent="0.2">
      <c r="A54" s="14"/>
      <c r="B54" s="14"/>
      <c r="C54" s="14"/>
      <c r="D54" s="14"/>
      <c r="E54" s="14"/>
      <c r="F54" s="15"/>
      <c r="G54" s="15"/>
      <c r="H54" s="15"/>
      <c r="I54" s="15"/>
      <c r="J54" s="16" t="str">
        <f t="shared" si="4"/>
        <v/>
      </c>
      <c r="K54" s="15"/>
      <c r="L54" s="15"/>
    </row>
    <row r="55" spans="1:12" ht="14.25" x14ac:dyDescent="0.2">
      <c r="A55" s="14"/>
      <c r="B55" s="14"/>
      <c r="C55" s="14"/>
      <c r="D55" s="14"/>
      <c r="E55" s="14"/>
      <c r="F55" s="15"/>
      <c r="G55" s="15"/>
      <c r="H55" s="15"/>
      <c r="I55" s="15"/>
      <c r="J55" s="16" t="str">
        <f t="shared" si="4"/>
        <v/>
      </c>
      <c r="K55" s="15"/>
      <c r="L55" s="15"/>
    </row>
    <row r="56" spans="1:12" ht="14.25" x14ac:dyDescent="0.2">
      <c r="A56" s="14"/>
      <c r="B56" s="14"/>
      <c r="C56" s="14"/>
      <c r="D56" s="14"/>
      <c r="E56" s="14"/>
      <c r="F56" s="15"/>
      <c r="G56" s="15"/>
      <c r="H56" s="15"/>
      <c r="I56" s="15"/>
      <c r="J56" s="16" t="str">
        <f t="shared" si="4"/>
        <v/>
      </c>
      <c r="K56" s="15"/>
      <c r="L56" s="15"/>
    </row>
    <row r="57" spans="1:12" ht="14.25" x14ac:dyDescent="0.2">
      <c r="A57" s="14"/>
      <c r="B57" s="14"/>
      <c r="C57" s="14"/>
      <c r="D57" s="14"/>
      <c r="E57" s="14"/>
      <c r="F57" s="15"/>
      <c r="G57" s="15"/>
      <c r="H57" s="15"/>
      <c r="I57" s="15"/>
      <c r="J57" s="16" t="str">
        <f t="shared" si="4"/>
        <v/>
      </c>
      <c r="K57" s="15"/>
      <c r="L57" s="15"/>
    </row>
    <row r="58" spans="1:12" ht="14.25" x14ac:dyDescent="0.2">
      <c r="A58" s="14"/>
      <c r="B58" s="14"/>
      <c r="C58" s="14"/>
      <c r="D58" s="14"/>
      <c r="E58" s="14"/>
      <c r="F58" s="15"/>
      <c r="G58" s="15"/>
      <c r="H58" s="15"/>
      <c r="I58" s="15"/>
      <c r="J58" s="16" t="str">
        <f t="shared" si="4"/>
        <v/>
      </c>
      <c r="K58" s="15"/>
      <c r="L58" s="15"/>
    </row>
    <row r="59" spans="1:12" ht="14.25" x14ac:dyDescent="0.2">
      <c r="A59" s="14"/>
      <c r="B59" s="14"/>
      <c r="C59" s="14"/>
      <c r="D59" s="14"/>
      <c r="E59" s="14"/>
      <c r="F59" s="15"/>
      <c r="G59" s="15"/>
      <c r="H59" s="15"/>
      <c r="I59" s="15"/>
      <c r="J59" s="16" t="str">
        <f t="shared" si="4"/>
        <v/>
      </c>
      <c r="K59" s="15"/>
      <c r="L59" s="15"/>
    </row>
    <row r="60" spans="1:12" ht="14.25" x14ac:dyDescent="0.2">
      <c r="A60" s="14"/>
      <c r="B60" s="14"/>
      <c r="C60" s="14"/>
      <c r="D60" s="14"/>
      <c r="E60" s="14"/>
      <c r="F60" s="15"/>
      <c r="G60" s="15"/>
      <c r="H60" s="15"/>
      <c r="I60" s="15"/>
      <c r="J60" s="16" t="str">
        <f t="shared" si="4"/>
        <v/>
      </c>
      <c r="K60" s="15"/>
      <c r="L60" s="15"/>
    </row>
    <row r="61" spans="1:12" ht="14.25" x14ac:dyDescent="0.2">
      <c r="A61" s="14"/>
      <c r="B61" s="14"/>
      <c r="C61" s="14"/>
      <c r="D61" s="14"/>
      <c r="E61" s="14"/>
      <c r="F61" s="15"/>
      <c r="G61" s="15"/>
      <c r="H61" s="15"/>
      <c r="I61" s="15"/>
      <c r="J61" s="16" t="str">
        <f t="shared" si="4"/>
        <v/>
      </c>
      <c r="K61" s="15"/>
      <c r="L61" s="15"/>
    </row>
    <row r="62" spans="1:12" ht="14.25" x14ac:dyDescent="0.2">
      <c r="A62" s="14"/>
      <c r="B62" s="14"/>
      <c r="C62" s="14"/>
      <c r="D62" s="14"/>
      <c r="E62" s="14"/>
      <c r="F62" s="15"/>
      <c r="G62" s="15"/>
      <c r="H62" s="15"/>
      <c r="I62" s="15"/>
      <c r="J62" s="16" t="str">
        <f t="shared" si="4"/>
        <v/>
      </c>
      <c r="K62" s="15"/>
      <c r="L62" s="15"/>
    </row>
    <row r="63" spans="1:12" ht="14.25" x14ac:dyDescent="0.2">
      <c r="A63" s="14"/>
      <c r="B63" s="14"/>
      <c r="C63" s="14"/>
      <c r="D63" s="14"/>
      <c r="E63" s="14"/>
      <c r="F63" s="15"/>
      <c r="G63" s="15"/>
      <c r="H63" s="15"/>
      <c r="I63" s="15"/>
      <c r="J63" s="16" t="str">
        <f t="shared" si="4"/>
        <v/>
      </c>
      <c r="K63" s="15"/>
      <c r="L63" s="15"/>
    </row>
    <row r="64" spans="1:12" ht="14.25" x14ac:dyDescent="0.2">
      <c r="A64" s="14"/>
      <c r="B64" s="14"/>
      <c r="C64" s="14"/>
      <c r="D64" s="14"/>
      <c r="E64" s="14"/>
      <c r="F64" s="15"/>
      <c r="G64" s="15"/>
      <c r="H64" s="15"/>
      <c r="I64" s="15"/>
      <c r="J64" s="16" t="str">
        <f t="shared" si="4"/>
        <v/>
      </c>
      <c r="K64" s="15"/>
      <c r="L64" s="15"/>
    </row>
    <row r="65" spans="1:12" ht="14.25" x14ac:dyDescent="0.2">
      <c r="A65" s="14"/>
      <c r="B65" s="14"/>
      <c r="C65" s="14"/>
      <c r="D65" s="14"/>
      <c r="E65" s="14"/>
      <c r="F65" s="15"/>
      <c r="G65" s="15"/>
      <c r="H65" s="15"/>
      <c r="I65" s="15"/>
      <c r="J65" s="16" t="str">
        <f t="shared" si="4"/>
        <v/>
      </c>
      <c r="K65" s="15"/>
      <c r="L65" s="15"/>
    </row>
    <row r="66" spans="1:12" ht="14.25" x14ac:dyDescent="0.2">
      <c r="A66" s="14"/>
      <c r="B66" s="14"/>
      <c r="C66" s="14"/>
      <c r="D66" s="14"/>
      <c r="E66" s="14"/>
      <c r="F66" s="15"/>
      <c r="G66" s="15"/>
      <c r="H66" s="15"/>
      <c r="I66" s="15"/>
      <c r="J66" s="16" t="str">
        <f t="shared" si="4"/>
        <v/>
      </c>
      <c r="K66" s="15"/>
      <c r="L66" s="15"/>
    </row>
    <row r="67" spans="1:12" ht="14.25" x14ac:dyDescent="0.2">
      <c r="A67" s="14"/>
      <c r="B67" s="14"/>
      <c r="C67" s="14"/>
      <c r="D67" s="14"/>
      <c r="E67" s="14"/>
      <c r="F67" s="15"/>
      <c r="G67" s="15"/>
      <c r="H67" s="15"/>
      <c r="I67" s="15"/>
      <c r="J67" s="16" t="str">
        <f t="shared" si="4"/>
        <v/>
      </c>
      <c r="K67" s="15"/>
      <c r="L67" s="15"/>
    </row>
    <row r="68" spans="1:12" ht="14.25" x14ac:dyDescent="0.2">
      <c r="A68" s="14"/>
      <c r="B68" s="14"/>
      <c r="C68" s="14"/>
      <c r="D68" s="14"/>
      <c r="E68" s="14"/>
      <c r="F68" s="15"/>
      <c r="G68" s="15"/>
      <c r="H68" s="15"/>
      <c r="I68" s="15"/>
      <c r="J68" s="16" t="str">
        <f t="shared" ref="J68:J100" si="5">CONCATENATE(E68,IF(ISBLANK(E68),""," = "),A68)</f>
        <v/>
      </c>
      <c r="K68" s="15"/>
      <c r="L68" s="15"/>
    </row>
    <row r="69" spans="1:12" ht="14.25" x14ac:dyDescent="0.2">
      <c r="A69" s="14"/>
      <c r="B69" s="14"/>
      <c r="C69" s="14"/>
      <c r="D69" s="14"/>
      <c r="E69" s="14"/>
      <c r="F69" s="15"/>
      <c r="G69" s="15"/>
      <c r="H69" s="15"/>
      <c r="I69" s="15"/>
      <c r="J69" s="16" t="str">
        <f t="shared" si="5"/>
        <v/>
      </c>
      <c r="K69" s="15"/>
      <c r="L69" s="15"/>
    </row>
    <row r="70" spans="1:12" ht="14.25" x14ac:dyDescent="0.2">
      <c r="A70" s="14"/>
      <c r="B70" s="14"/>
      <c r="C70" s="14"/>
      <c r="D70" s="14"/>
      <c r="E70" s="14"/>
      <c r="F70" s="15"/>
      <c r="G70" s="15"/>
      <c r="H70" s="15"/>
      <c r="I70" s="15"/>
      <c r="J70" s="16" t="str">
        <f t="shared" si="5"/>
        <v/>
      </c>
      <c r="K70" s="15"/>
      <c r="L70" s="15"/>
    </row>
    <row r="71" spans="1:12" ht="14.25" x14ac:dyDescent="0.2">
      <c r="A71" s="14"/>
      <c r="B71" s="14"/>
      <c r="C71" s="14"/>
      <c r="D71" s="14"/>
      <c r="E71" s="14"/>
      <c r="F71" s="15"/>
      <c r="G71" s="15"/>
      <c r="H71" s="15"/>
      <c r="I71" s="15"/>
      <c r="J71" s="16" t="str">
        <f t="shared" si="5"/>
        <v/>
      </c>
      <c r="K71" s="15"/>
      <c r="L71" s="15"/>
    </row>
    <row r="72" spans="1:12" ht="14.25" x14ac:dyDescent="0.2">
      <c r="A72" s="14"/>
      <c r="B72" s="14"/>
      <c r="C72" s="14"/>
      <c r="D72" s="14"/>
      <c r="E72" s="14"/>
      <c r="F72" s="15"/>
      <c r="G72" s="15"/>
      <c r="H72" s="15"/>
      <c r="I72" s="15"/>
      <c r="J72" s="16" t="str">
        <f t="shared" si="5"/>
        <v/>
      </c>
      <c r="K72" s="15"/>
      <c r="L72" s="15"/>
    </row>
    <row r="73" spans="1:12" ht="14.25" x14ac:dyDescent="0.2">
      <c r="A73" s="14"/>
      <c r="B73" s="14"/>
      <c r="C73" s="14"/>
      <c r="D73" s="14"/>
      <c r="E73" s="14"/>
      <c r="F73" s="15"/>
      <c r="G73" s="15"/>
      <c r="H73" s="15"/>
      <c r="I73" s="15"/>
      <c r="J73" s="16" t="str">
        <f t="shared" si="5"/>
        <v/>
      </c>
      <c r="K73" s="15"/>
      <c r="L73" s="15"/>
    </row>
    <row r="74" spans="1:12" ht="14.25" x14ac:dyDescent="0.2">
      <c r="A74" s="14"/>
      <c r="B74" s="14"/>
      <c r="C74" s="14"/>
      <c r="D74" s="14"/>
      <c r="E74" s="14"/>
      <c r="F74" s="15"/>
      <c r="G74" s="15"/>
      <c r="H74" s="15"/>
      <c r="I74" s="15"/>
      <c r="J74" s="16" t="str">
        <f t="shared" si="5"/>
        <v/>
      </c>
      <c r="K74" s="15"/>
      <c r="L74" s="15"/>
    </row>
    <row r="75" spans="1:12" ht="14.25" x14ac:dyDescent="0.2">
      <c r="A75" s="14"/>
      <c r="B75" s="14"/>
      <c r="C75" s="14"/>
      <c r="D75" s="14"/>
      <c r="E75" s="14"/>
      <c r="F75" s="15"/>
      <c r="G75" s="15"/>
      <c r="H75" s="15"/>
      <c r="I75" s="15"/>
      <c r="J75" s="16" t="str">
        <f t="shared" si="5"/>
        <v/>
      </c>
      <c r="K75" s="15"/>
      <c r="L75" s="15"/>
    </row>
    <row r="76" spans="1:12" ht="14.25" x14ac:dyDescent="0.2">
      <c r="A76" s="14"/>
      <c r="B76" s="14"/>
      <c r="C76" s="14"/>
      <c r="D76" s="14"/>
      <c r="E76" s="14"/>
      <c r="F76" s="15"/>
      <c r="G76" s="15"/>
      <c r="H76" s="15"/>
      <c r="I76" s="15"/>
      <c r="J76" s="16" t="str">
        <f t="shared" si="5"/>
        <v/>
      </c>
      <c r="K76" s="15"/>
      <c r="L76" s="15"/>
    </row>
    <row r="77" spans="1:12" ht="14.25" x14ac:dyDescent="0.2">
      <c r="A77" s="14"/>
      <c r="B77" s="14"/>
      <c r="C77" s="14"/>
      <c r="D77" s="14"/>
      <c r="E77" s="14"/>
      <c r="F77" s="15"/>
      <c r="G77" s="15"/>
      <c r="H77" s="15"/>
      <c r="I77" s="15"/>
      <c r="J77" s="16" t="str">
        <f t="shared" si="5"/>
        <v/>
      </c>
      <c r="K77" s="15"/>
      <c r="L77" s="15"/>
    </row>
    <row r="78" spans="1:12" ht="14.25" x14ac:dyDescent="0.2">
      <c r="A78" s="14"/>
      <c r="B78" s="14"/>
      <c r="C78" s="14"/>
      <c r="D78" s="14"/>
      <c r="E78" s="14"/>
      <c r="F78" s="15"/>
      <c r="G78" s="15"/>
      <c r="H78" s="15"/>
      <c r="I78" s="15"/>
      <c r="J78" s="16" t="str">
        <f t="shared" si="5"/>
        <v/>
      </c>
      <c r="K78" s="15"/>
      <c r="L78" s="15"/>
    </row>
    <row r="79" spans="1:12" ht="14.25" x14ac:dyDescent="0.2">
      <c r="A79" s="14"/>
      <c r="B79" s="14"/>
      <c r="C79" s="14"/>
      <c r="D79" s="14"/>
      <c r="E79" s="14"/>
      <c r="F79" s="15"/>
      <c r="G79" s="15"/>
      <c r="H79" s="15"/>
      <c r="I79" s="15"/>
      <c r="J79" s="16" t="str">
        <f t="shared" si="5"/>
        <v/>
      </c>
      <c r="K79" s="15"/>
      <c r="L79" s="15"/>
    </row>
    <row r="80" spans="1:12" ht="14.25" x14ac:dyDescent="0.2">
      <c r="A80" s="14"/>
      <c r="B80" s="14"/>
      <c r="C80" s="14"/>
      <c r="D80" s="14"/>
      <c r="E80" s="14"/>
      <c r="F80" s="15"/>
      <c r="G80" s="15"/>
      <c r="H80" s="15"/>
      <c r="I80" s="15"/>
      <c r="J80" s="16" t="str">
        <f t="shared" si="5"/>
        <v/>
      </c>
      <c r="K80" s="15"/>
      <c r="L80" s="15"/>
    </row>
    <row r="81" spans="1:12" ht="14.25" x14ac:dyDescent="0.2">
      <c r="A81" s="14"/>
      <c r="B81" s="14"/>
      <c r="C81" s="14"/>
      <c r="D81" s="14"/>
      <c r="E81" s="14"/>
      <c r="F81" s="15"/>
      <c r="G81" s="15"/>
      <c r="H81" s="15"/>
      <c r="I81" s="15"/>
      <c r="J81" s="16" t="str">
        <f t="shared" si="5"/>
        <v/>
      </c>
      <c r="K81" s="15"/>
      <c r="L81" s="15"/>
    </row>
    <row r="82" spans="1:12" ht="14.25" x14ac:dyDescent="0.2">
      <c r="A82" s="14"/>
      <c r="B82" s="14"/>
      <c r="C82" s="14"/>
      <c r="D82" s="14"/>
      <c r="E82" s="14"/>
      <c r="F82" s="15"/>
      <c r="G82" s="15"/>
      <c r="H82" s="15"/>
      <c r="I82" s="15"/>
      <c r="J82" s="16" t="str">
        <f t="shared" si="5"/>
        <v/>
      </c>
      <c r="K82" s="15"/>
      <c r="L82" s="15"/>
    </row>
    <row r="83" spans="1:12" ht="14.25" x14ac:dyDescent="0.2">
      <c r="A83" s="14"/>
      <c r="B83" s="14"/>
      <c r="C83" s="14"/>
      <c r="D83" s="14"/>
      <c r="E83" s="14"/>
      <c r="F83" s="15"/>
      <c r="G83" s="15"/>
      <c r="H83" s="15"/>
      <c r="I83" s="15"/>
      <c r="J83" s="16" t="str">
        <f t="shared" si="5"/>
        <v/>
      </c>
      <c r="K83" s="15"/>
      <c r="L83" s="15"/>
    </row>
    <row r="84" spans="1:12" ht="14.25" x14ac:dyDescent="0.2">
      <c r="A84" s="14"/>
      <c r="B84" s="14"/>
      <c r="C84" s="14"/>
      <c r="D84" s="14"/>
      <c r="E84" s="14"/>
      <c r="F84" s="15"/>
      <c r="G84" s="15"/>
      <c r="H84" s="15"/>
      <c r="I84" s="15"/>
      <c r="J84" s="16" t="str">
        <f t="shared" si="5"/>
        <v/>
      </c>
      <c r="K84" s="15"/>
      <c r="L84" s="15"/>
    </row>
    <row r="85" spans="1:12" ht="14.25" x14ac:dyDescent="0.2">
      <c r="A85" s="14"/>
      <c r="B85" s="14"/>
      <c r="C85" s="14"/>
      <c r="D85" s="14"/>
      <c r="E85" s="14"/>
      <c r="F85" s="15"/>
      <c r="G85" s="15"/>
      <c r="H85" s="15"/>
      <c r="I85" s="15"/>
      <c r="J85" s="16" t="str">
        <f t="shared" si="5"/>
        <v/>
      </c>
      <c r="K85" s="15"/>
      <c r="L85" s="15"/>
    </row>
    <row r="86" spans="1:12" ht="14.25" x14ac:dyDescent="0.2">
      <c r="A86" s="14"/>
      <c r="B86" s="14"/>
      <c r="C86" s="14"/>
      <c r="D86" s="14"/>
      <c r="E86" s="14"/>
      <c r="F86" s="15"/>
      <c r="G86" s="15"/>
      <c r="H86" s="15"/>
      <c r="I86" s="15"/>
      <c r="J86" s="16" t="str">
        <f t="shared" si="5"/>
        <v/>
      </c>
      <c r="K86" s="15"/>
      <c r="L86" s="15"/>
    </row>
    <row r="87" spans="1:12" ht="14.25" x14ac:dyDescent="0.2">
      <c r="A87" s="14"/>
      <c r="B87" s="14"/>
      <c r="C87" s="14"/>
      <c r="D87" s="14"/>
      <c r="E87" s="14"/>
      <c r="F87" s="15"/>
      <c r="G87" s="15"/>
      <c r="H87" s="15"/>
      <c r="I87" s="15"/>
      <c r="J87" s="16" t="str">
        <f t="shared" si="5"/>
        <v/>
      </c>
      <c r="K87" s="15"/>
      <c r="L87" s="15"/>
    </row>
    <row r="88" spans="1:12" ht="14.25" x14ac:dyDescent="0.2">
      <c r="A88" s="14"/>
      <c r="B88" s="14"/>
      <c r="C88" s="14"/>
      <c r="D88" s="14"/>
      <c r="E88" s="14"/>
      <c r="F88" s="15"/>
      <c r="G88" s="15"/>
      <c r="H88" s="15"/>
      <c r="I88" s="15"/>
      <c r="J88" s="16" t="str">
        <f t="shared" si="5"/>
        <v/>
      </c>
      <c r="K88" s="15"/>
      <c r="L88" s="15"/>
    </row>
    <row r="89" spans="1:12" ht="14.25" x14ac:dyDescent="0.2">
      <c r="A89" s="14"/>
      <c r="B89" s="14"/>
      <c r="C89" s="14"/>
      <c r="D89" s="14"/>
      <c r="E89" s="14"/>
      <c r="F89" s="15"/>
      <c r="G89" s="15"/>
      <c r="H89" s="15"/>
      <c r="I89" s="15"/>
      <c r="J89" s="16" t="str">
        <f t="shared" si="5"/>
        <v/>
      </c>
      <c r="K89" s="15"/>
      <c r="L89" s="15"/>
    </row>
    <row r="90" spans="1:12" ht="14.25" x14ac:dyDescent="0.2">
      <c r="A90" s="14"/>
      <c r="B90" s="14"/>
      <c r="C90" s="14"/>
      <c r="D90" s="14"/>
      <c r="E90" s="14"/>
      <c r="F90" s="15"/>
      <c r="G90" s="15"/>
      <c r="H90" s="15"/>
      <c r="I90" s="15"/>
      <c r="J90" s="16" t="str">
        <f t="shared" si="5"/>
        <v/>
      </c>
      <c r="K90" s="15"/>
      <c r="L90" s="15"/>
    </row>
    <row r="91" spans="1:12" ht="14.25" x14ac:dyDescent="0.2">
      <c r="A91" s="14"/>
      <c r="B91" s="14"/>
      <c r="C91" s="14"/>
      <c r="D91" s="14"/>
      <c r="E91" s="14"/>
      <c r="F91" s="15"/>
      <c r="G91" s="15"/>
      <c r="H91" s="15"/>
      <c r="I91" s="15"/>
      <c r="J91" s="16" t="str">
        <f t="shared" si="5"/>
        <v/>
      </c>
      <c r="K91" s="15"/>
      <c r="L91" s="15"/>
    </row>
    <row r="92" spans="1:12" ht="14.25" x14ac:dyDescent="0.2">
      <c r="A92" s="14"/>
      <c r="B92" s="14"/>
      <c r="C92" s="14"/>
      <c r="D92" s="14"/>
      <c r="E92" s="14"/>
      <c r="F92" s="15"/>
      <c r="G92" s="15"/>
      <c r="H92" s="15"/>
      <c r="I92" s="15"/>
      <c r="J92" s="16" t="str">
        <f t="shared" si="5"/>
        <v/>
      </c>
      <c r="K92" s="15"/>
      <c r="L92" s="15"/>
    </row>
    <row r="93" spans="1:12" ht="14.25" x14ac:dyDescent="0.2">
      <c r="A93" s="14"/>
      <c r="B93" s="14"/>
      <c r="C93" s="14"/>
      <c r="D93" s="14"/>
      <c r="E93" s="14"/>
      <c r="F93" s="15"/>
      <c r="G93" s="15"/>
      <c r="H93" s="15"/>
      <c r="I93" s="15"/>
      <c r="J93" s="16" t="str">
        <f t="shared" si="5"/>
        <v/>
      </c>
      <c r="K93" s="15"/>
      <c r="L93" s="15"/>
    </row>
    <row r="94" spans="1:12" ht="14.25" x14ac:dyDescent="0.2">
      <c r="A94" s="14"/>
      <c r="B94" s="14"/>
      <c r="C94" s="14"/>
      <c r="D94" s="14"/>
      <c r="E94" s="14"/>
      <c r="F94" s="15"/>
      <c r="G94" s="15"/>
      <c r="H94" s="15"/>
      <c r="I94" s="15"/>
      <c r="J94" s="16" t="str">
        <f t="shared" si="5"/>
        <v/>
      </c>
      <c r="K94" s="15"/>
      <c r="L94" s="15"/>
    </row>
    <row r="95" spans="1:12" ht="14.25" x14ac:dyDescent="0.2">
      <c r="A95" s="14"/>
      <c r="B95" s="14"/>
      <c r="C95" s="14"/>
      <c r="D95" s="14"/>
      <c r="E95" s="14"/>
      <c r="F95" s="15"/>
      <c r="G95" s="15"/>
      <c r="H95" s="15"/>
      <c r="I95" s="15"/>
      <c r="J95" s="16" t="str">
        <f t="shared" si="5"/>
        <v/>
      </c>
      <c r="K95" s="15"/>
      <c r="L95" s="15"/>
    </row>
    <row r="96" spans="1:12" ht="14.25" x14ac:dyDescent="0.2">
      <c r="A96" s="14"/>
      <c r="B96" s="14"/>
      <c r="C96" s="14"/>
      <c r="D96" s="14"/>
      <c r="E96" s="14"/>
      <c r="F96" s="15"/>
      <c r="G96" s="15"/>
      <c r="H96" s="15"/>
      <c r="I96" s="15"/>
      <c r="J96" s="16" t="str">
        <f t="shared" si="5"/>
        <v/>
      </c>
      <c r="K96" s="15"/>
      <c r="L96" s="15"/>
    </row>
    <row r="97" spans="1:12" ht="14.25" x14ac:dyDescent="0.2">
      <c r="A97" s="14"/>
      <c r="B97" s="14"/>
      <c r="C97" s="14"/>
      <c r="D97" s="14"/>
      <c r="E97" s="14"/>
      <c r="F97" s="15"/>
      <c r="G97" s="15"/>
      <c r="H97" s="15"/>
      <c r="I97" s="15"/>
      <c r="J97" s="16" t="str">
        <f t="shared" si="5"/>
        <v/>
      </c>
      <c r="K97" s="15"/>
      <c r="L97" s="15"/>
    </row>
    <row r="98" spans="1:12" ht="14.25" x14ac:dyDescent="0.2">
      <c r="A98" s="14"/>
      <c r="B98" s="14"/>
      <c r="C98" s="14"/>
      <c r="D98" s="14"/>
      <c r="E98" s="14"/>
      <c r="F98" s="15"/>
      <c r="G98" s="15"/>
      <c r="H98" s="15"/>
      <c r="I98" s="15"/>
      <c r="J98" s="16" t="str">
        <f t="shared" si="5"/>
        <v/>
      </c>
      <c r="K98" s="15"/>
      <c r="L98" s="15"/>
    </row>
    <row r="99" spans="1:12" ht="14.25" x14ac:dyDescent="0.2">
      <c r="A99" s="14"/>
      <c r="B99" s="14"/>
      <c r="C99" s="14"/>
      <c r="D99" s="14"/>
      <c r="E99" s="14"/>
      <c r="F99" s="15"/>
      <c r="G99" s="15"/>
      <c r="H99" s="15"/>
      <c r="I99" s="15"/>
      <c r="J99" s="16" t="str">
        <f t="shared" si="5"/>
        <v/>
      </c>
      <c r="K99" s="15"/>
      <c r="L99" s="15"/>
    </row>
    <row r="100" spans="1:12" ht="14.25" x14ac:dyDescent="0.2">
      <c r="A100" s="14"/>
      <c r="B100" s="14"/>
      <c r="C100" s="14"/>
      <c r="D100" s="14"/>
      <c r="E100" s="14"/>
      <c r="F100" s="15"/>
      <c r="G100" s="15"/>
      <c r="H100" s="15"/>
      <c r="I100" s="15"/>
      <c r="J100" s="16" t="str">
        <f t="shared" si="5"/>
        <v/>
      </c>
      <c r="K100" s="15"/>
      <c r="L100" s="15"/>
    </row>
  </sheetData>
  <mergeCells count="1">
    <mergeCell ref="A1:F1"/>
  </mergeCells>
  <phoneticPr fontId="6" type="noConversion"/>
  <pageMargins left="0.31527777777777777" right="0.31527777777777777" top="0.31527777777777777" bottom="0.41388888888888886" header="0.51180555555555551" footer="0.31527777777777777"/>
  <pageSetup paperSize="9" scale="93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pageSetUpPr fitToPage="1"/>
  </sheetPr>
  <dimension ref="A1:D6"/>
  <sheetViews>
    <sheetView zoomScaleNormal="100" workbookViewId="0">
      <selection sqref="A1:D1"/>
    </sheetView>
  </sheetViews>
  <sheetFormatPr baseColWidth="10" defaultColWidth="11.5703125" defaultRowHeight="12.75" x14ac:dyDescent="0.2"/>
  <cols>
    <col min="1" max="1" width="13.140625" style="2" customWidth="1"/>
    <col min="2" max="2" width="6" style="2" customWidth="1"/>
    <col min="3" max="3" width="21.42578125" style="2" customWidth="1"/>
    <col min="4" max="4" width="128" style="2" customWidth="1"/>
    <col min="5" max="16384" width="11.5703125" style="2"/>
  </cols>
  <sheetData>
    <row r="1" spans="1:4" s="5" customFormat="1" ht="17.100000000000001" customHeight="1" x14ac:dyDescent="0.2">
      <c r="A1" s="37" t="s">
        <v>9</v>
      </c>
      <c r="B1" s="37"/>
      <c r="C1" s="37"/>
      <c r="D1" s="37"/>
    </row>
    <row r="2" spans="1:4" s="5" customFormat="1" ht="14.85" customHeight="1" x14ac:dyDescent="0.2">
      <c r="A2" s="6" t="s">
        <v>10</v>
      </c>
      <c r="B2" s="7" t="s">
        <v>11</v>
      </c>
      <c r="C2" s="7" t="s">
        <v>12</v>
      </c>
      <c r="D2" s="7" t="s">
        <v>0</v>
      </c>
    </row>
    <row r="3" spans="1:4" x14ac:dyDescent="0.2">
      <c r="A3" s="8"/>
      <c r="B3" s="9"/>
      <c r="C3" s="9"/>
      <c r="D3" s="9"/>
    </row>
    <row r="4" spans="1:4" x14ac:dyDescent="0.2">
      <c r="A4" s="8"/>
      <c r="B4" s="9"/>
      <c r="C4" s="9"/>
      <c r="D4" s="9"/>
    </row>
    <row r="5" spans="1:4" x14ac:dyDescent="0.2">
      <c r="A5" s="10"/>
    </row>
    <row r="6" spans="1:4" x14ac:dyDescent="0.2">
      <c r="A6" s="10"/>
    </row>
  </sheetData>
  <mergeCells count="1">
    <mergeCell ref="A1:D1"/>
  </mergeCells>
  <phoneticPr fontId="6" type="noConversion"/>
  <pageMargins left="0.31527777777777777" right="0.31527777777777777" top="0.31527777777777777" bottom="0.41388888888888886" header="0.51180555555555551" footer="0.31527777777777777"/>
  <pageSetup paperSize="9" scale="85" firstPageNumber="0" orientation="landscape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33F7BD1264954EA5D46D43F8031AC6" ma:contentTypeVersion="11" ma:contentTypeDescription="Create a new document." ma:contentTypeScope="" ma:versionID="365b81c7525cacdfea2be5ebcd6bd5fd">
  <xsd:schema xmlns:xsd="http://www.w3.org/2001/XMLSchema" xmlns:xs="http://www.w3.org/2001/XMLSchema" xmlns:p="http://schemas.microsoft.com/office/2006/metadata/properties" xmlns:ns2="24c8de3d-2ff2-44e2-8470-368d96ca3037" xmlns:ns3="01936358-bf13-4881-9075-a3a4c4e64eb9" targetNamespace="http://schemas.microsoft.com/office/2006/metadata/properties" ma:root="true" ma:fieldsID="e07a135da88af5af50b21ff174d45789" ns2:_="" ns3:_="">
    <xsd:import namespace="24c8de3d-2ff2-44e2-8470-368d96ca3037"/>
    <xsd:import namespace="01936358-bf13-4881-9075-a3a4c4e64eb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c8de3d-2ff2-44e2-8470-368d96ca303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936358-bf13-4881-9075-a3a4c4e64eb9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165EF2E-21BB-45B3-B3FC-7151BE6BDAFD}"/>
</file>

<file path=customXml/itemProps2.xml><?xml version="1.0" encoding="utf-8"?>
<ds:datastoreItem xmlns:ds="http://schemas.openxmlformats.org/officeDocument/2006/customXml" ds:itemID="{925200CA-E322-451A-8CB5-1AF96C43AA40}"/>
</file>

<file path=customXml/itemProps3.xml><?xml version="1.0" encoding="utf-8"?>
<ds:datastoreItem xmlns:ds="http://schemas.openxmlformats.org/officeDocument/2006/customXml" ds:itemID="{39C01070-F65F-4F35-8C20-93A75964EE6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BOM</vt:lpstr>
      <vt:lpstr>history</vt:lpstr>
      <vt:lpstr>BOM!Zone_d_impression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CPV</dc:creator>
  <cp:lastModifiedBy>CPV</cp:lastModifiedBy>
  <cp:lastPrinted>2016-05-10T13:09:23Z</cp:lastPrinted>
  <dcterms:created xsi:type="dcterms:W3CDTF">2009-05-15T08:53:47Z</dcterms:created>
  <dcterms:modified xsi:type="dcterms:W3CDTF">2016-08-29T16:33:35Z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0x0101004633F7BD1264954EA5D46D43F8031AC6</vt:lpwstr>
  </property>
  <property fmtid="{D5CDD505-2E9C-101B-9397-08002B2CF9AE}" pid="3" name="Order">
    <vt:r8>16487800</vt:r8>
  </property>
</Properties>
</file>